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8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  <sheet name="IOP2" sheetId="9" r:id="rId9"/>
    <sheet name="ИЗЛОЖБА" sheetId="10" r:id="rId10"/>
  </sheets>
  <definedNames>
    <definedName name="_GoBack" localSheetId="2">'7 разред '!$C$33</definedName>
    <definedName name="_xlnm.Print_Area" localSheetId="0">'5 разред '!$A$1:$Q$27</definedName>
    <definedName name="_xlnm.Print_Area" localSheetId="1">'6 разред'!$A$1:$N$27</definedName>
    <definedName name="_xlnm.Print_Area" localSheetId="2">'7 разред '!$A$1:$N$27</definedName>
    <definedName name="_xlnm.Print_Area" localSheetId="5">'АВИО'!$A$1:$O$9</definedName>
    <definedName name="_xlnm.Print_Area" localSheetId="7">'АУТО'!$A$1:$O$9</definedName>
    <definedName name="_xlnm.Print_Area" localSheetId="6">'БРОДО'!$A$1:$O$9</definedName>
    <definedName name="_xlnm.Print_Area" localSheetId="4">'РАКЕТНО'!$A$1:$O$9</definedName>
  </definedNames>
  <calcPr fullCalcOnLoad="1"/>
</workbook>
</file>

<file path=xl/sharedStrings.xml><?xml version="1.0" encoding="utf-8"?>
<sst xmlns="http://schemas.openxmlformats.org/spreadsheetml/2006/main" count="2550" uniqueCount="900">
  <si>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</si>
  <si>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</si>
  <si>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</si>
  <si>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</si>
  <si>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</si>
  <si>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</si>
  <si>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</si>
  <si>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</si>
  <si>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</si>
  <si>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</si>
  <si>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</si>
  <si>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</si>
  <si>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</si>
  <si>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</si>
  <si>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</si>
  <si>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</si>
  <si>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</si>
  <si>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>0 - 10</t>
  </si>
  <si>
    <t xml:space="preserve">7. разред ДИСЦИПЛИНА: Практична израда по задатку </t>
  </si>
  <si>
    <t>Г</t>
  </si>
  <si>
    <t>Д</t>
  </si>
  <si>
    <t>СТАРТ МОДЕЛА</t>
  </si>
  <si>
    <t>*додатни старт - НЕ САБИРА СЕ, ВЕЋ ОДЛУЧУЈЕ О ПРЕДНОСТИ ЗА ПЛАСМАН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</si>
  <si>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</si>
  <si>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</si>
  <si>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</si>
  <si>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</si>
  <si>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5 - 10 </t>
  </si>
  <si>
    <t>5 - 10</t>
  </si>
  <si>
    <t xml:space="preserve">8. разред ДИСЦИПЛИНА: Практична израда по задатку 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</si>
  <si>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</si>
  <si>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</si>
  <si>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</si>
  <si>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</si>
  <si>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БОДОВАЊЕ ПРАКТИЧНОГ РАД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</si>
  <si>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</si>
  <si>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</si>
  <si>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</si>
  <si>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</si>
  <si>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</si>
  <si>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</si>
  <si>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</si>
  <si>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</si>
  <si>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</si>
  <si>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</si>
  <si>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</si>
  <si>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</si>
  <si>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</si>
  <si>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</si>
  <si>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НИВО ТАКМИЧЕЊА: ОПШТИНСКО ТАКМИЧЕЊЕ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</si>
  <si>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</si>
  <si>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</si>
  <si>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</si>
  <si>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</si>
  <si>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</si>
  <si>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</si>
  <si>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 xml:space="preserve">*додатни </t>
  </si>
  <si>
    <t>0-20</t>
  </si>
  <si>
    <t>0-50</t>
  </si>
  <si>
    <t>0-30</t>
  </si>
  <si>
    <t>ЧЛАНОВИ КОМИСИЈЕ:</t>
  </si>
  <si>
    <t>0-5</t>
  </si>
  <si>
    <t>3 старт</t>
  </si>
  <si>
    <t>0-15</t>
  </si>
  <si>
    <t>0-2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</si>
  <si>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</si>
  <si>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</si>
  <si>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</si>
  <si>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</si>
  <si>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</si>
  <si>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</si>
  <si>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</si>
  <si>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</si>
  <si>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</si>
  <si>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</si>
  <si>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</si>
  <si>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</si>
  <si>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</si>
  <si>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</si>
  <si>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</si>
  <si>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</si>
  <si>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</si>
  <si>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</si>
  <si>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</si>
  <si>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</si>
  <si>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</si>
  <si>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</si>
  <si>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</si>
  <si>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</si>
  <si>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</si>
  <si>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</si>
  <si>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</si>
  <si>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 xml:space="preserve"> ТЕХНИКА И ТЕХНОЛОГИЈА ШКОЛСКЕ 2018/19. ГОДИНЕ</t>
  </si>
  <si>
    <t>ИЗ ТЕХНИЧКОГ И ИНФОРМАТИЧКОГ ОБРАЗОВАЊА ШКОЛСКЕ 2018/19. ГОДИНЕ</t>
  </si>
  <si>
    <t>ТЕХНИКА И ТЕХНОЛОГИЈА, ТЕХНИЧКО И ИНФОРМАТИЧКО ОБРАЗОВАЊЕ ШКОЛСКЕ 2018/19. ГОДИНЕ</t>
  </si>
  <si>
    <t>8. разред ДИСЦИПЛИНА: Демонстрација и одбрана рада - ИЗЛОЖБА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</si>
  <si>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</si>
  <si>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</si>
  <si>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</si>
  <si>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</si>
  <si>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</si>
  <si>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</si>
  <si>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</si>
  <si>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</si>
  <si>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</si>
  <si>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</si>
  <si>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</si>
  <si>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</si>
  <si>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0 - 25</t>
  </si>
  <si>
    <t>0-3</t>
  </si>
  <si>
    <t>х</t>
  </si>
  <si>
    <t>и</t>
  </si>
  <si>
    <t>ј</t>
  </si>
  <si>
    <t>к</t>
  </si>
  <si>
    <t>л</t>
  </si>
  <si>
    <t>УКУПНО (а+б+ тест)</t>
  </si>
  <si>
    <t>Укупно 25 бодова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</si>
  <si>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</si>
  <si>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</si>
  <si>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</si>
  <si>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</si>
  <si>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</si>
  <si>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</si>
  <si>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- вештина у изради макете/модела;                                     </t>
  </si>
  <si>
    <t xml:space="preserve"> - вештина у изради постера;     </t>
  </si>
  <si>
    <t>од 0 до 5 бодова</t>
  </si>
  <si>
    <t xml:space="preserve">     и анализа тржишта – слични производи који већ постоје)</t>
  </si>
  <si>
    <t>б) Демонстрација захтева/критеријума који мора да испуњава модел/макета са документацијом су следећи:</t>
  </si>
  <si>
    <r>
      <t xml:space="preserve">в) </t>
    </r>
    <r>
      <rPr>
        <b/>
        <i/>
        <u val="single"/>
        <sz val="11"/>
        <color indexed="8"/>
        <rFont val="Arial"/>
        <family val="2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</si>
  <si>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</si>
  <si>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</si>
  <si>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Начин израде (материјали и процес) и фотографија прототипа производа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</si>
  <si>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</si>
  <si>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</si>
  <si>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</si>
  <si>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</si>
  <si>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</si>
  <si>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</si>
  <si>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</si>
  <si>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</si>
  <si>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</si>
  <si>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- Организовање и пласирање производа на тржиште. </t>
  </si>
  <si>
    <t xml:space="preserve">   од 0 до 3 бодова</t>
  </si>
  <si>
    <t>VIII разред - ИЗЛОЖБА</t>
  </si>
  <si>
    <t>Дуња Радовановић</t>
  </si>
  <si>
    <t>Татјана Тиодоровић</t>
  </si>
  <si>
    <t>Марко Тришић</t>
  </si>
  <si>
    <t>Крста Пашић</t>
  </si>
  <si>
    <t>Рада Јоксимовић</t>
  </si>
  <si>
    <t>Драгана Пакић</t>
  </si>
  <si>
    <t>ОКРУЖНО ТАКМИЧЕЊЕ</t>
  </si>
  <si>
    <t>ОШ,,Свети Сава,, Младеновац</t>
  </si>
  <si>
    <t>Младеновац</t>
  </si>
  <si>
    <t>06.04.2019.</t>
  </si>
  <si>
    <t>Лазаревац</t>
  </si>
  <si>
    <t>Београд</t>
  </si>
  <si>
    <t>Половина Марко</t>
  </si>
  <si>
    <t>Поповић Ања</t>
  </si>
  <si>
    <t>Невена Чудић</t>
  </si>
  <si>
    <t>Н.Београд</t>
  </si>
  <si>
    <t>,,Иван Гундулић''</t>
  </si>
  <si>
    <t>,,Лаза Костић''</t>
  </si>
  <si>
    <t>Нада Миливојевић</t>
  </si>
  <si>
    <t>Нада Тановић</t>
  </si>
  <si>
    <t>Драган Шапић</t>
  </si>
  <si>
    <t>Лазар Вујатовић</t>
  </si>
  <si>
    <t>Немања Трифковић</t>
  </si>
  <si>
    <t>ОШ ,,Свети Сава,, Младеновац</t>
  </si>
  <si>
    <t>Младеновац,Београд</t>
  </si>
  <si>
    <t>Елена Радуловић</t>
  </si>
  <si>
    <t>Милошевић Ивана</t>
  </si>
  <si>
    <t>Софранић Марија</t>
  </si>
  <si>
    <t>Радмила Обрадовић</t>
  </si>
  <si>
    <t>Лидија Дрманић</t>
  </si>
  <si>
    <t>Тановић Александар</t>
  </si>
  <si>
    <t>,,Душко Радовић''</t>
  </si>
  <si>
    <t>,,Милан Ракић''</t>
  </si>
  <si>
    <t>,,Младост''</t>
  </si>
  <si>
    <t>Вања Ђурђевић</t>
  </si>
  <si>
    <t>Мандић Ана</t>
  </si>
  <si>
    <t>,,Драган Лукић''</t>
  </si>
  <si>
    <t>Зорица Лековић</t>
  </si>
  <si>
    <t>Милан Обрадовић</t>
  </si>
  <si>
    <t>Огњен Матић</t>
  </si>
  <si>
    <t>Вукашин Лазић</t>
  </si>
  <si>
    <t>Павле Шапић</t>
  </si>
  <si>
    <t>Сања Живановић</t>
  </si>
  <si>
    <t>Баскић  Наташа</t>
  </si>
  <si>
    <t>Михаило Милић</t>
  </si>
  <si>
    <t>Фалуши Елена</t>
  </si>
  <si>
    <t>Јована Богуновић</t>
  </si>
  <si>
    <t>Михаило Гајић</t>
  </si>
  <si>
    <t>Неда Јанковић</t>
  </si>
  <si>
    <t>Драгиша Бојанић</t>
  </si>
  <si>
    <t>Асен Стојов</t>
  </si>
  <si>
    <t>,,Ђуро Стругар''</t>
  </si>
  <si>
    <t>Тина Пиперски</t>
  </si>
  <si>
    <t>Маша Матијашевић</t>
  </si>
  <si>
    <t>Јана Павловић</t>
  </si>
  <si>
    <t>,,Ј.С.Поповић''</t>
  </si>
  <si>
    <t>Алекса Вучићевић</t>
  </si>
  <si>
    <t>Милорад Ђорђевић</t>
  </si>
  <si>
    <t>Коста Чанак</t>
  </si>
  <si>
    <t>Сивч Мартин</t>
  </si>
  <si>
    <t>Николић Иван</t>
  </si>
  <si>
    <t>,,Краљ Александар I''</t>
  </si>
  <si>
    <t>Данијела Ракић</t>
  </si>
  <si>
    <t>Врцељ Невена</t>
  </si>
  <si>
    <t xml:space="preserve">Јевтић Ана </t>
  </si>
  <si>
    <t>Луковић Вељко</t>
  </si>
  <si>
    <t>Аџић Тара</t>
  </si>
  <si>
    <t>,,Јован Дучић''</t>
  </si>
  <si>
    <t>Раде Филиповић</t>
  </si>
  <si>
    <t>Данијела Драгичевић</t>
  </si>
  <si>
    <t>Јован Алексић</t>
  </si>
  <si>
    <t>Шобота Дуња</t>
  </si>
  <si>
    <t>Никола Душић</t>
  </si>
  <si>
    <t>Јелица Лазовић</t>
  </si>
  <si>
    <t>Елена Симић</t>
  </si>
  <si>
    <t>Јестровић Симона</t>
  </si>
  <si>
    <t xml:space="preserve">Косовац Јана </t>
  </si>
  <si>
    <t>Раковица</t>
  </si>
  <si>
    <t>Јасмина Симовић</t>
  </si>
  <si>
    <t>Ненад Стаменовић</t>
  </si>
  <si>
    <t>ОШ "Бранко Ћопић"</t>
  </si>
  <si>
    <t>ОШ "Иво Андрић"</t>
  </si>
  <si>
    <t>Ташков Лара</t>
  </si>
  <si>
    <t>Матић Ана</t>
  </si>
  <si>
    <t>Јана Милић</t>
  </si>
  <si>
    <t>ОШ  "14. октобар"</t>
  </si>
  <si>
    <t>ОШ "Ђура Јакшић"</t>
  </si>
  <si>
    <t>Снежана Штиковац</t>
  </si>
  <si>
    <t>Мирослава Павићевић</t>
  </si>
  <si>
    <t>Миланка Јојић</t>
  </si>
  <si>
    <t>Глишић Теодора</t>
  </si>
  <si>
    <t>Златановић Лука</t>
  </si>
  <si>
    <t>Вујсић Јана</t>
  </si>
  <si>
    <t>ОШ "Франце Прешерн"</t>
  </si>
  <si>
    <t>ОШ "Никола Тесла"</t>
  </si>
  <si>
    <t>ОШ "Коста Абрашевић"</t>
  </si>
  <si>
    <t>Јелена Беседић</t>
  </si>
  <si>
    <t>Сњежана Михајловић</t>
  </si>
  <si>
    <t>Маријанка Тошић</t>
  </si>
  <si>
    <t>Огњен Стојадиновић</t>
  </si>
  <si>
    <t>Љубенов Јован</t>
  </si>
  <si>
    <t>Прошић Андреј</t>
  </si>
  <si>
    <t>Звонко Станковић</t>
  </si>
  <si>
    <t>Ћурчић Христина</t>
  </si>
  <si>
    <t>Зрнић Лука</t>
  </si>
  <si>
    <t>Зековић Лара</t>
  </si>
  <si>
    <t>Мирослав Крњић</t>
  </si>
  <si>
    <t xml:space="preserve"> Милица Јовановић</t>
  </si>
  <si>
    <t xml:space="preserve"> Савановић Иван</t>
  </si>
  <si>
    <t xml:space="preserve"> Вулетић Кристина</t>
  </si>
  <si>
    <t>Кампе Сергеј</t>
  </si>
  <si>
    <t>Дукић Илија</t>
  </si>
  <si>
    <t>Стојановић Алекса</t>
  </si>
  <si>
    <t>Лела Минић</t>
  </si>
  <si>
    <t>Мирослава Милићевић</t>
  </si>
  <si>
    <t>Комнен Ана</t>
  </si>
  <si>
    <t>Павле Пантовић</t>
  </si>
  <si>
    <t>Живојиновић Димитријe</t>
  </si>
  <si>
    <t>Душан Зарић</t>
  </si>
  <si>
    <t xml:space="preserve">Пајић Виктор </t>
  </si>
  <si>
    <t>Галебовић Ида</t>
  </si>
  <si>
    <t>Арсић Ања</t>
  </si>
  <si>
    <t>Јовановић Петар</t>
  </si>
  <si>
    <t>Николић Николина</t>
  </si>
  <si>
    <t>Сурчин</t>
  </si>
  <si>
    <t>Стеван Сремац,Добановци</t>
  </si>
  <si>
    <t>Бранка Гојковић</t>
  </si>
  <si>
    <t>Славица Деспотовић</t>
  </si>
  <si>
    <t>Бранко Радичевић,Бољевци</t>
  </si>
  <si>
    <t>Комшић Ивона</t>
  </si>
  <si>
    <t>Еремија Јана</t>
  </si>
  <si>
    <t>Милошевић Јована</t>
  </si>
  <si>
    <t>"22.октобар", Сурчин</t>
  </si>
  <si>
    <t>"Вожд Карађорђе", Јаково</t>
  </si>
  <si>
    <t>"Стеван Сремац",Добановци</t>
  </si>
  <si>
    <t>Сурин</t>
  </si>
  <si>
    <t>Весна Шимшић</t>
  </si>
  <si>
    <t>Небојша Гаровић</t>
  </si>
  <si>
    <t>Нејчев Тамара</t>
  </si>
  <si>
    <t>Пухаловић Никола</t>
  </si>
  <si>
    <t>Јовановић Валентина</t>
  </si>
  <si>
    <t>"Бранко Радичевић",Бољевци</t>
  </si>
  <si>
    <t>Татјана Чепурац</t>
  </si>
  <si>
    <t>Смиљанић Маша</t>
  </si>
  <si>
    <t>Тошић Теодора</t>
  </si>
  <si>
    <t>Миљковић Јована</t>
  </si>
  <si>
    <t>Жаклина Милинковић</t>
  </si>
  <si>
    <t>"Вук Караџић",Сурчин</t>
  </si>
  <si>
    <t>Симовић Лука</t>
  </si>
  <si>
    <t>Ђорђевић Стојан</t>
  </si>
  <si>
    <t>Ђукић Дејан</t>
  </si>
  <si>
    <t>"Душан Вукасовић Диоген", Бечмен</t>
  </si>
  <si>
    <t>Ивана Василић</t>
  </si>
  <si>
    <t>Средоје Мишић</t>
  </si>
  <si>
    <t>Павловић Милан</t>
  </si>
  <si>
    <t>Новичић Ксенија</t>
  </si>
  <si>
    <t>Козомара Стефан</t>
  </si>
  <si>
    <t>Жељен Шимшић</t>
  </si>
  <si>
    <t>Николић Дамјан</t>
  </si>
  <si>
    <t>Јовичић Вук</t>
  </si>
  <si>
    <t>Николић Василије</t>
  </si>
  <si>
    <t>Младеновић Дуња</t>
  </si>
  <si>
    <t>Тодосијевић Ђорђе</t>
  </si>
  <si>
    <t>Рудић Немања</t>
  </si>
  <si>
    <t>Николић Душан</t>
  </si>
  <si>
    <t>22.октобар, Сурчин</t>
  </si>
  <si>
    <t>Матић Јелена</t>
  </si>
  <si>
    <t>Вук Караџић Сурчин</t>
  </si>
  <si>
    <t>Мурар Ања</t>
  </si>
  <si>
    <t>Диљај Нерџивана</t>
  </si>
  <si>
    <t>Илишевић Марко</t>
  </si>
  <si>
    <t>Пауновић Лука</t>
  </si>
  <si>
    <t>Звездан Вил</t>
  </si>
  <si>
    <t>Лазовић Нађа</t>
  </si>
  <si>
    <t>Данић Виктор</t>
  </si>
  <si>
    <t xml:space="preserve"> Маркуш Павле</t>
  </si>
  <si>
    <t>Стари град</t>
  </si>
  <si>
    <t>Дејан Младеновић</t>
  </si>
  <si>
    <t>Ема Халимовић</t>
  </si>
  <si>
    <t>Марковић Стефан</t>
  </si>
  <si>
    <t>Петковић Огњен</t>
  </si>
  <si>
    <t>Јонел Мојсе</t>
  </si>
  <si>
    <t>Славица Пантелић</t>
  </si>
  <si>
    <t>Дринка Павловић</t>
  </si>
  <si>
    <t>Бабовић Анђела</t>
  </si>
  <si>
    <t>Младеновић Илија</t>
  </si>
  <si>
    <t>Марковић Огњен</t>
  </si>
  <si>
    <t>Цинцовић Ивана</t>
  </si>
  <si>
    <t>Славица Никић</t>
  </si>
  <si>
    <t>Ана Танасковић</t>
  </si>
  <si>
    <t>Краљ Петар Први</t>
  </si>
  <si>
    <t>Стефановић Дарио</t>
  </si>
  <si>
    <t>НИКОЛИНА РАНКОВИЋ</t>
  </si>
  <si>
    <t>ЈОВАНА НЕНАДОВИЋ</t>
  </si>
  <si>
    <t>Катја Симић</t>
  </si>
  <si>
    <t>Земун</t>
  </si>
  <si>
    <t>Споменка Бакмаз</t>
  </si>
  <si>
    <t>Анђела Нешковић</t>
  </si>
  <si>
    <t>Лана Ћирић</t>
  </si>
  <si>
    <t>Маша Лучић</t>
  </si>
  <si>
    <t>Елена Адамовић</t>
  </si>
  <si>
    <t>Биљана Швабић</t>
  </si>
  <si>
    <t>Светозар Милетић</t>
  </si>
  <si>
    <t>Марија Голубовић</t>
  </si>
  <si>
    <t>Синиша Андријевић</t>
  </si>
  <si>
    <t>УРОШ ГРБИЋ</t>
  </si>
  <si>
    <t>Велимир Велемир</t>
  </si>
  <si>
    <t>ИВАНА БАБИЋ</t>
  </si>
  <si>
    <t>Иван Величков</t>
  </si>
  <si>
    <t>Тарик Рамадани</t>
  </si>
  <si>
    <t>Александра Војновић</t>
  </si>
  <si>
    <t>Јованка Вујаковић</t>
  </si>
  <si>
    <t>Чакширан Огњен</t>
  </si>
  <si>
    <t>Теа Ракић</t>
  </si>
  <si>
    <t>Вељко Јанковић</t>
  </si>
  <si>
    <t>Драгана Косановић Младеновски</t>
  </si>
  <si>
    <t>Данијел Жутић</t>
  </si>
  <si>
    <t>Иван Николић</t>
  </si>
  <si>
    <t>Александра Адамовић</t>
  </si>
  <si>
    <t>Урош Радовановић</t>
  </si>
  <si>
    <t>Уна Мацура</t>
  </si>
  <si>
    <t>Александар Прерадовић</t>
  </si>
  <si>
    <t>Александра Дамјанац</t>
  </si>
  <si>
    <t>Светозар милетић</t>
  </si>
  <si>
    <t>Саша Живковић</t>
  </si>
  <si>
    <t>Алекса Вујевић</t>
  </si>
  <si>
    <t>Леон Петровић</t>
  </si>
  <si>
    <t>Марко Петровић</t>
  </si>
  <si>
    <t>Тамара Антанасковић</t>
  </si>
  <si>
    <t>Лана Тишма</t>
  </si>
  <si>
    <t>Тара Лукић</t>
  </si>
  <si>
    <t>Чукарица</t>
  </si>
  <si>
    <t>Ф.К.Фића</t>
  </si>
  <si>
    <t>Светлана Блечић</t>
  </si>
  <si>
    <t>Н.Гавриловић</t>
  </si>
  <si>
    <t>Нина -  Сату Симовић</t>
  </si>
  <si>
    <t>Милица Лончар</t>
  </si>
  <si>
    <t>Надица Гавриловић</t>
  </si>
  <si>
    <t>С.Михајловић</t>
  </si>
  <si>
    <t>С.Дечански</t>
  </si>
  <si>
    <t>С.Бановић</t>
  </si>
  <si>
    <t>Весна Лукић</t>
  </si>
  <si>
    <t>Бојана Радојичић</t>
  </si>
  <si>
    <t>Ивана Бухач</t>
  </si>
  <si>
    <t>Светлана Блећић</t>
  </si>
  <si>
    <t>М.Лазаревић</t>
  </si>
  <si>
    <t>Милица Првуловић</t>
  </si>
  <si>
    <t>Лука Шурбатовић</t>
  </si>
  <si>
    <t>Ј.Панчић</t>
  </si>
  <si>
    <t>Лука Марковић</t>
  </si>
  <si>
    <t>Ф.К.Фича</t>
  </si>
  <si>
    <t>М.Радић</t>
  </si>
  <si>
    <t>Сава Божиновић</t>
  </si>
  <si>
    <t>Теодора Терзић</t>
  </si>
  <si>
    <t>У.нације</t>
  </si>
  <si>
    <t>Фића</t>
  </si>
  <si>
    <t>З.Гргур</t>
  </si>
  <si>
    <t>Дамјан Стаменић</t>
  </si>
  <si>
    <t>Лука Станковић</t>
  </si>
  <si>
    <t>Д.Петровић</t>
  </si>
  <si>
    <t>М.Белопавловић</t>
  </si>
  <si>
    <t>Аца Милосављевић</t>
  </si>
  <si>
    <t>Раско Живановић</t>
  </si>
  <si>
    <t>Владимир Јовановић</t>
  </si>
  <si>
    <t>Панчић</t>
  </si>
  <si>
    <t>Н Гавриловић</t>
  </si>
  <si>
    <t>Јанко Милићевић</t>
  </si>
  <si>
    <t>Душан Раковић</t>
  </si>
  <si>
    <t>Милош Зековић</t>
  </si>
  <si>
    <t>Лидија Јовчић</t>
  </si>
  <si>
    <t>Михајло Јевремовић 6.разрзред</t>
  </si>
  <si>
    <t>У.Нације</t>
  </si>
  <si>
    <t>Весна Игњатовић</t>
  </si>
  <si>
    <t>Mаша Стефановић</t>
  </si>
  <si>
    <t>Нина Лукић</t>
  </si>
  <si>
    <t>Ранко Матејић</t>
  </si>
  <si>
    <t>Светлана Михајловић</t>
  </si>
  <si>
    <t>Ања Рашков</t>
  </si>
  <si>
    <t>Мина Милојковић</t>
  </si>
  <si>
    <t>Маја Магдаленић</t>
  </si>
  <si>
    <t>Савски венац</t>
  </si>
  <si>
    <t>Петар Петровић Његош</t>
  </si>
  <si>
    <t>Војвода Радомир Путник</t>
  </si>
  <si>
    <t>Биљана Божиноски Крстић</t>
  </si>
  <si>
    <t>Дарија Страњина</t>
  </si>
  <si>
    <t>Нада Видаковић</t>
  </si>
  <si>
    <t>Маша Кркобабић</t>
  </si>
  <si>
    <t>Јована Кузмановић</t>
  </si>
  <si>
    <t>Ђурђа Вукадиновић</t>
  </si>
  <si>
    <t>Војвода Мишић</t>
  </si>
  <si>
    <t>Радош Пешовић</t>
  </si>
  <si>
    <t>Ђорђе Крстић</t>
  </si>
  <si>
    <t xml:space="preserve">Марина Ивановић </t>
  </si>
  <si>
    <t>Стефан Николић</t>
  </si>
  <si>
    <t>Бошковић Мирјана</t>
  </si>
  <si>
    <t>Стефан Немања</t>
  </si>
  <si>
    <t>Софија Миклуц</t>
  </si>
  <si>
    <t>Матија Радуловић</t>
  </si>
  <si>
    <t>Анђелко Старчевић</t>
  </si>
  <si>
    <t>Александар Павловић</t>
  </si>
  <si>
    <t>Монтесори</t>
  </si>
  <si>
    <t>Инес Сјеклоћа</t>
  </si>
  <si>
    <t>Борис Јовановић</t>
  </si>
  <si>
    <t>Војислав Станишић</t>
  </si>
  <si>
    <t>Александар Ђурчилов</t>
  </si>
  <si>
    <t>Креативно перо</t>
  </si>
  <si>
    <t>Марко Пешић</t>
  </si>
  <si>
    <t>Павле Милојевић</t>
  </si>
  <si>
    <t>Самуел Ривас</t>
  </si>
  <si>
    <t xml:space="preserve">Божанић Лука </t>
  </si>
  <si>
    <t xml:space="preserve">Петровић Катарина </t>
  </si>
  <si>
    <t xml:space="preserve">Требаљевац Михајло </t>
  </si>
  <si>
    <t>Драгана Радека</t>
  </si>
  <si>
    <t>Милан Стојановић</t>
  </si>
  <si>
    <t>Звездара</t>
  </si>
  <si>
    <t>ОШ „Десанка Максимовић"</t>
  </si>
  <si>
    <t>ОШ „Ћирило и Методије"</t>
  </si>
  <si>
    <t>Енчева Неда</t>
  </si>
  <si>
    <t xml:space="preserve">Младеновић Викторија </t>
  </si>
  <si>
    <t>Тодић Филип</t>
  </si>
  <si>
    <t>Драгица Милановић</t>
  </si>
  <si>
    <t>Момчило Савковић</t>
  </si>
  <si>
    <t>Тамара Стојиљковић</t>
  </si>
  <si>
    <t>ОШ "Деспот Стефан Лазаревић"</t>
  </si>
  <si>
    <t xml:space="preserve">Костић Нина </t>
  </si>
  <si>
    <t xml:space="preserve">Рајић Ангелина </t>
  </si>
  <si>
    <t xml:space="preserve">Савић Тијана </t>
  </si>
  <si>
    <t>Наташа Ников</t>
  </si>
  <si>
    <t>Александра Ирја Гријаковић</t>
  </si>
  <si>
    <t>Ангелов Анастасија</t>
  </si>
  <si>
    <t xml:space="preserve">Дракулић Катарина </t>
  </si>
  <si>
    <t>Солдат Марко</t>
  </si>
  <si>
    <t>Александра Гријаковић</t>
  </si>
  <si>
    <t>Снежана Херцеговац</t>
  </si>
  <si>
    <t>Радиславка Копања</t>
  </si>
  <si>
    <t xml:space="preserve">Јовановић Стефан </t>
  </si>
  <si>
    <t xml:space="preserve">Андрејић Ања </t>
  </si>
  <si>
    <t xml:space="preserve">Вилимоновић Лазар </t>
  </si>
  <si>
    <t>Бранкица Димић</t>
  </si>
  <si>
    <t>Љубиша Димитријевић</t>
  </si>
  <si>
    <t>ОШ "Владислав Петковић Дис"</t>
  </si>
  <si>
    <t xml:space="preserve">Милакијев Невена </t>
  </si>
  <si>
    <t xml:space="preserve">Живић Лука </t>
  </si>
  <si>
    <t>Небојша Милутиновић</t>
  </si>
  <si>
    <t>ОШ "Марија Бурсаћ"</t>
  </si>
  <si>
    <t>Бранка Јаковљевић</t>
  </si>
  <si>
    <t xml:space="preserve">Антић Виктор </t>
  </si>
  <si>
    <t>Данијела Васић</t>
  </si>
  <si>
    <t xml:space="preserve">Катарина Јашић </t>
  </si>
  <si>
    <t>Душица Стевановић</t>
  </si>
  <si>
    <t xml:space="preserve">Милинић Јован </t>
  </si>
  <si>
    <t>Ђокић Милица</t>
  </si>
  <si>
    <t>Пејановић Андреа</t>
  </si>
  <si>
    <t>Катарина Ђорђевић</t>
  </si>
  <si>
    <t>Јанко Веселиновић</t>
  </si>
  <si>
    <t>Бора Станковић</t>
  </si>
  <si>
    <t>Милан ђ.Милићевић</t>
  </si>
  <si>
    <t>Вождовац</t>
  </si>
  <si>
    <t>Радовановић Саша</t>
  </si>
  <si>
    <t>Марија Вучевић</t>
  </si>
  <si>
    <t>Снежана Баљ</t>
  </si>
  <si>
    <t>Лазар Катански</t>
  </si>
  <si>
    <t>Тара Дацић</t>
  </si>
  <si>
    <t>Лука Јањушевић</t>
  </si>
  <si>
    <t>Војвода Степа</t>
  </si>
  <si>
    <t>Данило Киш</t>
  </si>
  <si>
    <t>Јелена Арсеновић</t>
  </si>
  <si>
    <t>Зоран Богатиновић</t>
  </si>
  <si>
    <t>Филип Трајковић</t>
  </si>
  <si>
    <t>Давид Исаиловић</t>
  </si>
  <si>
    <t>Божиловић Предраг</t>
  </si>
  <si>
    <t>Веселин Маслеша</t>
  </si>
  <si>
    <t>Војвода Путник</t>
  </si>
  <si>
    <t>Карађорђе</t>
  </si>
  <si>
    <t>Добривој Цветковић</t>
  </si>
  <si>
    <t>Душко Николић</t>
  </si>
  <si>
    <t>Милановић Наталија</t>
  </si>
  <si>
    <t>Марија Стаменовић</t>
  </si>
  <si>
    <t>Иван Митровић</t>
  </si>
  <si>
    <t>Ђурађ Станковић</t>
  </si>
  <si>
    <t>Милан Ракас</t>
  </si>
  <si>
    <t>Светлана Петровић</t>
  </si>
  <si>
    <t>Јелена Шаре</t>
  </si>
  <si>
    <t>Оливера Матић</t>
  </si>
  <si>
    <t xml:space="preserve">Немања Јањушевић </t>
  </si>
  <si>
    <t xml:space="preserve">Милић Матија </t>
  </si>
  <si>
    <t xml:space="preserve">Матеја Тодоровић </t>
  </si>
  <si>
    <t>Војислав Ивковић</t>
  </si>
  <si>
    <t xml:space="preserve">Симеуновић Тијана </t>
  </si>
  <si>
    <t>Тони Миливојевић</t>
  </si>
  <si>
    <t>Филип Филиповић</t>
  </si>
  <si>
    <t>Слађана Матијашевић</t>
  </si>
  <si>
    <t>Валентина Марјановић</t>
  </si>
  <si>
    <t xml:space="preserve">Марија Вучевић </t>
  </si>
  <si>
    <t>Никола Настасијевић - 8</t>
  </si>
  <si>
    <t>Вељко Миланов - 6</t>
  </si>
  <si>
    <t>Михајло Николић - 7</t>
  </si>
  <si>
    <t>Ђура Даничић</t>
  </si>
  <si>
    <t>Зоран Роган</t>
  </si>
  <si>
    <t>Зоран Павловић</t>
  </si>
  <si>
    <t>Јана Смилић</t>
  </si>
  <si>
    <t>Ива Стојановић</t>
  </si>
  <si>
    <t>Душан Митић</t>
  </si>
  <si>
    <t>Цана Марјановић</t>
  </si>
  <si>
    <t>Сопот</t>
  </si>
  <si>
    <t>Теа Савић</t>
  </si>
  <si>
    <t>Андријана Петровић</t>
  </si>
  <si>
    <t>Михаило Антић</t>
  </si>
  <si>
    <t>Ања Певац</t>
  </si>
  <si>
    <t>Анђела Рутић</t>
  </si>
  <si>
    <t>Лазар Стијовић</t>
  </si>
  <si>
    <t>Јелица Миловановић</t>
  </si>
  <si>
    <t>Иван Симић</t>
  </si>
  <si>
    <t>Милош Рутић</t>
  </si>
  <si>
    <t xml:space="preserve">Лука Богојевић </t>
  </si>
  <si>
    <t xml:space="preserve">Урош Секулић </t>
  </si>
  <si>
    <t xml:space="preserve">Ђорђе Поленек </t>
  </si>
  <si>
    <t>МУЛОВИЋ  АНЂЕЛА</t>
  </si>
  <si>
    <t>НАЈДАНОВИЋ  МИА</t>
  </si>
  <si>
    <t>Прпа Никола</t>
  </si>
  <si>
    <t>Старина Новак</t>
  </si>
  <si>
    <t>ОШ „Јован Ристић“</t>
  </si>
  <si>
    <t>Весна Поповић</t>
  </si>
  <si>
    <t>Славица Стајчић</t>
  </si>
  <si>
    <t>Палилула</t>
  </si>
  <si>
    <t>Петрић Јована</t>
  </si>
  <si>
    <t>Бојанић Магдалена</t>
  </si>
  <si>
    <t>Момчиловић Михајло</t>
  </si>
  <si>
    <t>Васа Пелагић</t>
  </si>
  <si>
    <t>Влада Аксентијевић</t>
  </si>
  <si>
    <t>Сузана Богојевић</t>
  </si>
  <si>
    <t>Драгослава Максимовић</t>
  </si>
  <si>
    <t>Костић Теодора</t>
  </si>
  <si>
    <t>Станковић Миља</t>
  </si>
  <si>
    <t>Зага Маливук</t>
  </si>
  <si>
    <t>Минић Владимир</t>
  </si>
  <si>
    <t>Костић Драган</t>
  </si>
  <si>
    <t>Ђикић Урош</t>
  </si>
  <si>
    <t>Катарина Михајловић</t>
  </si>
  <si>
    <t>ОШ ''Раде Драинац''</t>
  </si>
  <si>
    <t>Иван Милутиновић</t>
  </si>
  <si>
    <t>Мирјана Боројевић</t>
  </si>
  <si>
    <t>Милица Лукић Дувњак</t>
  </si>
  <si>
    <t>Јовановић Ива</t>
  </si>
  <si>
    <t>Грајић Анастасија</t>
  </si>
  <si>
    <t>Несторовић Немања</t>
  </si>
  <si>
    <t>Светлана Пеливановић</t>
  </si>
  <si>
    <t>Горан Станковић</t>
  </si>
  <si>
    <t>Дражен Шипка</t>
  </si>
  <si>
    <t>Бранислав Стојановић</t>
  </si>
  <si>
    <t>Катарина Ферковић</t>
  </si>
  <si>
    <t>Урош Митровић</t>
  </si>
  <si>
    <t>Ђурђевић Петар</t>
  </si>
  <si>
    <t>Василије Ерић</t>
  </si>
  <si>
    <t>Анђела Лака</t>
  </si>
  <si>
    <t>Марко Ристић</t>
  </si>
  <si>
    <t>ОШ “Јован Поповић”</t>
  </si>
  <si>
    <t>Весна Лазаревић</t>
  </si>
  <si>
    <t>Санел Емини</t>
  </si>
  <si>
    <t>Лазар Поповић</t>
  </si>
  <si>
    <t>Црномарковић Стефан</t>
  </si>
  <si>
    <t>Васић Ана</t>
  </si>
  <si>
    <t>Стевановић Бојана</t>
  </si>
  <si>
    <t>Јосиповић Славица</t>
  </si>
  <si>
    <t>Бошковић Дарко</t>
  </si>
  <si>
    <t>Биљана Вучковић</t>
  </si>
  <si>
    <t>Обреновац</t>
  </si>
  <si>
    <t>Вуковић Андреја</t>
  </si>
  <si>
    <t>Недељковић Бојана</t>
  </si>
  <si>
    <t>Јовановић Олга</t>
  </si>
  <si>
    <t>Марковић Лола</t>
  </si>
  <si>
    <t>Петров Анка</t>
  </si>
  <si>
    <t>Трајковски Кристина</t>
  </si>
  <si>
    <t>Спасић Никола</t>
  </si>
  <si>
    <t>Грбић Јана</t>
  </si>
  <si>
    <t>Ристић Лазар</t>
  </si>
  <si>
    <t>Лазовић Ана</t>
  </si>
  <si>
    <t>Грбић Зорана</t>
  </si>
  <si>
    <t>Грујичић Павић Мирјана</t>
  </si>
  <si>
    <t>Милановић Петар</t>
  </si>
  <si>
    <t>Милошевић Стефан</t>
  </si>
  <si>
    <t>Живановић Лука</t>
  </si>
  <si>
    <t>Ђорић Урош</t>
  </si>
  <si>
    <t>Чоловић Милош</t>
  </si>
  <si>
    <t>Шујић Владан</t>
  </si>
  <si>
    <t>Дарко Смиљковић</t>
  </si>
  <si>
    <t>Јовановић Милица</t>
  </si>
  <si>
    <t>Јевтић Милица</t>
  </si>
  <si>
    <t>Петровић Николина</t>
  </si>
  <si>
    <t>Вучковић Биљана</t>
  </si>
  <si>
    <t>Милисављевић Вељко</t>
  </si>
  <si>
    <t>Богићевић Александар</t>
  </si>
  <si>
    <t>Нина  Дабић</t>
  </si>
  <si>
    <t>Недељковић Невена</t>
  </si>
  <si>
    <t>Марковић Лана</t>
  </si>
  <si>
    <t>ОШ"Момчило Живојиновић"</t>
  </si>
  <si>
    <t>Дијана Хунка-Мићановић</t>
  </si>
  <si>
    <t>Мирјана Спасојевић</t>
  </si>
  <si>
    <t>Марјацић Анђелко</t>
  </si>
  <si>
    <t>Иван  Јовић</t>
  </si>
  <si>
    <t>Кулић Алекса</t>
  </si>
  <si>
    <t>Јокић Николина</t>
  </si>
  <si>
    <t>Зорица  Башевић</t>
  </si>
  <si>
    <t>Александра Вујић</t>
  </si>
  <si>
    <t>Бранко Новокмет</t>
  </si>
  <si>
    <t>Ковачевић Нина</t>
  </si>
  <si>
    <t>Савић Сања</t>
  </si>
  <si>
    <t>Каровић Виктор</t>
  </si>
  <si>
    <t>Слободан Живановић</t>
  </si>
  <si>
    <t>Јелена Ђурђевић</t>
  </si>
  <si>
    <t>Јелена Вићовац</t>
  </si>
  <si>
    <t>ОШ"Свети Сава"</t>
  </si>
  <si>
    <t>Максимовић Марија</t>
  </si>
  <si>
    <t>Миленковић Лазар</t>
  </si>
  <si>
    <t>Вулевић Лазар</t>
  </si>
  <si>
    <t>Мирна Јанковић</t>
  </si>
  <si>
    <t xml:space="preserve">Кузмић Сара </t>
  </si>
  <si>
    <t>Димитрије Антонијевић</t>
  </si>
  <si>
    <t>Лукић Хелена</t>
  </si>
  <si>
    <t>Марко Ћосић</t>
  </si>
  <si>
    <t>МИЛОВАНОВИЋ МИЛИЦА</t>
  </si>
  <si>
    <t>Јовановић Лука</t>
  </si>
  <si>
    <t>Степановић Ђурђа</t>
  </si>
  <si>
    <t>ОШ'' МИЛИЦА МИЛОШЕВИЋ''</t>
  </si>
  <si>
    <t>Зоран Кастратовић</t>
  </si>
  <si>
    <t>Петар Ћулафић</t>
  </si>
  <si>
    <t>ВЕСИЋ  ДАВИД</t>
  </si>
  <si>
    <t>Јовановић Стеван</t>
  </si>
  <si>
    <t>Симић Стефан</t>
  </si>
  <si>
    <t>Стојић Божидар</t>
  </si>
  <si>
    <t>Бајкић Никола</t>
  </si>
  <si>
    <t>Миропвић Анђела</t>
  </si>
  <si>
    <t>Спасојевић Ана</t>
  </si>
  <si>
    <t xml:space="preserve"> Минић Анђела</t>
  </si>
  <si>
    <t>Радовић Ненад</t>
  </si>
  <si>
    <t xml:space="preserve"> Брчин Милица</t>
  </si>
  <si>
    <t>Кнез Сима Марковић</t>
  </si>
  <si>
    <t>Павле Поповић</t>
  </si>
  <si>
    <t>Барајево</t>
  </si>
  <si>
    <t>Драгица Јојић</t>
  </si>
  <si>
    <t>Танасковић Боривоје</t>
  </si>
  <si>
    <t>Јевтић Тијана</t>
  </si>
  <si>
    <t>Мацура Милан</t>
  </si>
  <si>
    <t>Мацура Стеван</t>
  </si>
  <si>
    <t>Танасковић Бори.</t>
  </si>
  <si>
    <t>ЖељкоТрифуновић</t>
  </si>
  <si>
    <t>Гордана Ранковић</t>
  </si>
  <si>
    <t>Вуловић Ђорђе</t>
  </si>
  <si>
    <t>Ања Карић</t>
  </si>
  <si>
    <t>Мила Рељић</t>
  </si>
  <si>
    <t>А.Ш Калуђерица</t>
  </si>
  <si>
    <t>М.В Калуђерица</t>
  </si>
  <si>
    <t>Илија Гарашанин Гроцка</t>
  </si>
  <si>
    <t>Гордана Јовановић</t>
  </si>
  <si>
    <t>Мосуровић Драгана</t>
  </si>
  <si>
    <t>Снежана Матић</t>
  </si>
  <si>
    <t>Гроцка</t>
  </si>
  <si>
    <t>Загорац Милица</t>
  </si>
  <si>
    <t>Ђокић Лазар</t>
  </si>
  <si>
    <t>Тошић Даница</t>
  </si>
  <si>
    <t>Никола Тесла Винча</t>
  </si>
  <si>
    <t>Вера Трендафилоски</t>
  </si>
  <si>
    <t>Зорица Радивојевић</t>
  </si>
  <si>
    <t>Сара Будимлија</t>
  </si>
  <si>
    <t>Чабаркапа Ивона</t>
  </si>
  <si>
    <t>Каруповић Марко</t>
  </si>
  <si>
    <t>Мића Стојковић Умчари</t>
  </si>
  <si>
    <t>Братислав Николић</t>
  </si>
  <si>
    <t>Теомировић Никола</t>
  </si>
  <si>
    <t>Александар Јордановић8</t>
  </si>
  <si>
    <t>Павле Предић</t>
  </si>
  <si>
    <t>Александар Стевић</t>
  </si>
  <si>
    <t>Виолета Милосављевић</t>
  </si>
  <si>
    <t>Дуганџија Никола</t>
  </si>
  <si>
    <t>Ђорђе Савковић</t>
  </si>
  <si>
    <t>Сара Каришик</t>
  </si>
  <si>
    <t>Виолета Марковић</t>
  </si>
  <si>
    <t>Никола Прица</t>
  </si>
  <si>
    <t>Ана Марјановић</t>
  </si>
  <si>
    <t>Михајло Здравковић</t>
  </si>
  <si>
    <t>БРОДОМОДЕЛАРСТВО</t>
  </si>
  <si>
    <t>Јовановић Коља</t>
  </si>
  <si>
    <t>Судар Милош</t>
  </si>
  <si>
    <t>Илић Мирјана</t>
  </si>
  <si>
    <t>Ђуро Пађан</t>
  </si>
  <si>
    <t>Драган Андрић</t>
  </si>
  <si>
    <t>Јасминка Ристић</t>
  </si>
  <si>
    <t>Врачар</t>
  </si>
  <si>
    <t>Петковић Мара</t>
  </si>
  <si>
    <t>Стојановић Ана</t>
  </si>
  <si>
    <t>Бабић Соња</t>
  </si>
  <si>
    <t>Наташа Томић</t>
  </si>
  <si>
    <t>Данијела Никић</t>
  </si>
  <si>
    <t>Јовановић Богдан</t>
  </si>
  <si>
    <t>Барбуловић Алекса</t>
  </si>
  <si>
    <t>Минић Василије</t>
  </si>
  <si>
    <t>Зоран Лучић</t>
  </si>
  <si>
    <t>Колунџија Марко</t>
  </si>
  <si>
    <t>Бабић Лука</t>
  </si>
  <si>
    <t>Јован Милошевић</t>
  </si>
  <si>
    <t>Вушковић Сергеј</t>
  </si>
  <si>
    <t>Остојић Александар</t>
  </si>
  <si>
    <t>Дакић Давид</t>
  </si>
  <si>
    <t>Радоје Ћеранић</t>
  </si>
  <si>
    <t>Биљана Цветковић</t>
  </si>
  <si>
    <t>Јован Ристић</t>
  </si>
  <si>
    <t>Коста Ђукић</t>
  </si>
  <si>
    <t>Момчило Живојиновић</t>
  </si>
  <si>
    <t xml:space="preserve"> Димитрије Табаковић  </t>
  </si>
  <si>
    <t>Ж. Милинковић</t>
  </si>
  <si>
    <t>Ж.Милинковић</t>
  </si>
  <si>
    <t>Драгојло Дудић</t>
  </si>
  <si>
    <t>Јелена Ћетковић</t>
  </si>
  <si>
    <t>Стеван Синђелић</t>
  </si>
  <si>
    <r>
      <t>,,Лаза Костић</t>
    </r>
    <r>
      <rPr>
        <b/>
        <sz val="12"/>
        <color indexed="8"/>
        <rFont val="Calibri"/>
        <family val="2"/>
      </rPr>
      <t>"</t>
    </r>
  </si>
  <si>
    <t xml:space="preserve">ОШ „ Гаврило Принцип“    </t>
  </si>
  <si>
    <t xml:space="preserve">ОШ,, Мајка Југовића,,                                    </t>
  </si>
  <si>
    <t xml:space="preserve">ОШ “Свезозар  Милетић“                                                              </t>
  </si>
  <si>
    <t>ОШ,,Бранко Радичевић,,</t>
  </si>
  <si>
    <t xml:space="preserve">ОШ „Светислав Г. Митраљета“  </t>
  </si>
  <si>
    <t xml:space="preserve">ОШ  „Станко Марић“                                                                    </t>
  </si>
  <si>
    <t xml:space="preserve">ОШ Светислав Г. Митраљета-   </t>
  </si>
  <si>
    <t>Дуле Караклајић</t>
  </si>
  <si>
    <t>Дудовица</t>
  </si>
  <si>
    <t>Степојевац</t>
  </si>
  <si>
    <t>В.В.Савић</t>
  </si>
  <si>
    <t>Ј.Ј.Змај</t>
  </si>
  <si>
    <t>Јефимија</t>
  </si>
  <si>
    <t>Дражевац</t>
  </si>
  <si>
    <t>14.октобар Барич</t>
  </si>
  <si>
    <t>Свети Сава</t>
  </si>
  <si>
    <t>Грабовац</t>
  </si>
  <si>
    <t>М.П.Алас</t>
  </si>
  <si>
    <t>Ана Карић</t>
  </si>
  <si>
    <t>Милан Лазаревић</t>
  </si>
  <si>
    <t>Мила Милошевић</t>
  </si>
  <si>
    <t>Мраковић Катарина</t>
  </si>
  <si>
    <t>Ана Стајић</t>
  </si>
  <si>
    <t>В.Рибникар</t>
  </si>
  <si>
    <t>С.Николајевић</t>
  </si>
  <si>
    <t>Гаврило Принцип</t>
  </si>
  <si>
    <t>Гаврило Принцип    Земун</t>
  </si>
  <si>
    <t>Ћирило и Методије</t>
  </si>
  <si>
    <t>Десанка Максимовић</t>
  </si>
  <si>
    <t>Уједињена нације</t>
  </si>
  <si>
    <t>Мајка Југовић</t>
  </si>
  <si>
    <t>Вељко Дугошевић</t>
  </si>
  <si>
    <t>Деспот С.Лазаревић         Звездара</t>
  </si>
  <si>
    <t>Мајка Југовић                   Земун</t>
  </si>
  <si>
    <t>14. октобар</t>
  </si>
  <si>
    <t>Ђура Јакшић</t>
  </si>
  <si>
    <t>Драган Лукић</t>
  </si>
  <si>
    <t>Ђуро  Стругар</t>
  </si>
  <si>
    <t>Душко Радовић</t>
  </si>
  <si>
    <t>Франце Прешерн</t>
  </si>
  <si>
    <t>Никола Тесла</t>
  </si>
  <si>
    <t>Коста Абрашевић</t>
  </si>
  <si>
    <t>Вожд Карађорђе, Јаково</t>
  </si>
  <si>
    <t xml:space="preserve"> Гаврило Принцип</t>
  </si>
  <si>
    <t>Иван Горан Ковачић</t>
  </si>
  <si>
    <t>Живомир Савковић</t>
  </si>
  <si>
    <t>0 - 50+N14:O24E56N14N14:P22</t>
  </si>
  <si>
    <t>Пецикоза Ана</t>
  </si>
  <si>
    <t>А.Павловић</t>
  </si>
  <si>
    <t>Р.Стојчетовић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</si>
  <si>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</si>
  <si>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</si>
  <si>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</si>
  <si>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</si>
  <si>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</si>
  <si>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</si>
  <si>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</si>
  <si>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</si>
  <si>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</si>
  <si>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</si>
  <si>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</si>
  <si>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</si>
  <si>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VII разред</t>
  </si>
  <si>
    <t>Квалитет обраде материјала</t>
  </si>
  <si>
    <t>Савијање лима (жице)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</si>
  <si>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</si>
  <si>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</si>
  <si>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</si>
  <si>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</si>
  <si>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</si>
  <si>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</si>
  <si>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БОДОВАЊЕ ПРАКТИЧАН РАД- Окружно такичење:</t>
  </si>
  <si>
    <t>Р.Бр.</t>
  </si>
  <si>
    <t>РАДЊА</t>
  </si>
  <si>
    <t>Бодова</t>
  </si>
  <si>
    <t>Обрада- нападне ивице- два пута до 3 бода</t>
  </si>
  <si>
    <t>0-6</t>
  </si>
  <si>
    <t>Обрада- излазне ивице- два пута до 3 бода</t>
  </si>
  <si>
    <t>Полирање (квалитет полирања- глаткоће површина)- свака грешка 1 бод мање</t>
  </si>
  <si>
    <t>0-8</t>
  </si>
  <si>
    <t>Обрада- прецизност обраде нападне и излазне ивице крила. (свака грешка 1 бод мање)</t>
  </si>
  <si>
    <t>0-10</t>
  </si>
  <si>
    <t>Обрада - прецизност брушења конструкције (прамца, бокова и палубе), свака грешка 1 бод мање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</si>
  <si>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</si>
  <si>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</si>
  <si>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</si>
  <si>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</si>
  <si>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Николић Јован</t>
  </si>
  <si>
    <t>8826</t>
  </si>
  <si>
    <t>8828</t>
  </si>
  <si>
    <t>8831</t>
  </si>
  <si>
    <t>8833</t>
  </si>
  <si>
    <t>8837</t>
  </si>
  <si>
    <t>8845</t>
  </si>
  <si>
    <t>8849</t>
  </si>
  <si>
    <t>8851</t>
  </si>
  <si>
    <t>8862</t>
  </si>
  <si>
    <t>8874</t>
  </si>
  <si>
    <t>8141</t>
  </si>
  <si>
    <t>8142</t>
  </si>
  <si>
    <t>8172</t>
  </si>
  <si>
    <t>8143</t>
  </si>
  <si>
    <t>8144</t>
  </si>
  <si>
    <t>8156</t>
  </si>
  <si>
    <t>8157</t>
  </si>
  <si>
    <t>8158</t>
  </si>
  <si>
    <t>8170</t>
  </si>
  <si>
    <t>8171</t>
  </si>
  <si>
    <t>Катарина Јовић</t>
  </si>
  <si>
    <t>Алекса Николић</t>
  </si>
  <si>
    <t>Алекса Шантић</t>
  </si>
  <si>
    <t>Радмила Стојчетовић</t>
  </si>
  <si>
    <t>Елена Грујић</t>
  </si>
  <si>
    <t>Ивана Брашанчевић</t>
  </si>
  <si>
    <t>Емилија Маринковић</t>
  </si>
  <si>
    <t xml:space="preserve">Свети Сава </t>
  </si>
  <si>
    <t>Јана Мартиновић</t>
  </si>
  <si>
    <t>Елена Килибарда</t>
  </si>
  <si>
    <t>Филип Хаџић</t>
  </si>
  <si>
    <t>Урош Ђурђевић</t>
  </si>
  <si>
    <t>Вукићевић Михајло</t>
  </si>
  <si>
    <t>Стојадиновић Марија</t>
  </si>
  <si>
    <t>Филип Манце</t>
  </si>
  <si>
    <t>Немања Личина</t>
  </si>
  <si>
    <t>Филип Обрадовић</t>
  </si>
  <si>
    <t>Ана Ружић</t>
  </si>
  <si>
    <t>Страхиња Панић</t>
  </si>
  <si>
    <t>Матеја Малетић</t>
  </si>
  <si>
    <t>Јован Миодраговић</t>
  </si>
  <si>
    <r>
      <t xml:space="preserve">Михаило Прибичевић </t>
    </r>
    <r>
      <rPr>
        <sz val="11"/>
        <color indexed="10"/>
        <rFont val="Times New Roman"/>
        <family val="1"/>
      </rPr>
      <t>ИОП2</t>
    </r>
  </si>
  <si>
    <r>
      <t xml:space="preserve">Ђорђе Цветковић </t>
    </r>
    <r>
      <rPr>
        <sz val="11"/>
        <color indexed="10"/>
        <rFont val="Times New Roman"/>
        <family val="1"/>
      </rPr>
      <t>ИОП2</t>
    </r>
  </si>
  <si>
    <t>I</t>
  </si>
  <si>
    <t>II</t>
  </si>
  <si>
    <t>III</t>
  </si>
  <si>
    <t>КОНАЧНИ РЕЗУЛТАТИ</t>
  </si>
  <si>
    <t>1.</t>
  </si>
  <si>
    <t>3.</t>
  </si>
  <si>
    <t>2.</t>
  </si>
  <si>
    <r>
      <rPr>
        <b/>
        <sz val="12"/>
        <color indexed="8"/>
        <rFont val="Calibri"/>
        <family val="2"/>
      </rPr>
      <t xml:space="preserve">Свезозар  Милетић      </t>
    </r>
    <r>
      <rPr>
        <sz val="10"/>
        <color indexed="8"/>
        <rFont val="Calibri"/>
        <family val="2"/>
      </rPr>
      <t xml:space="preserve">                                                     </t>
    </r>
  </si>
  <si>
    <r>
      <rPr>
        <b/>
        <sz val="12"/>
        <color indexed="8"/>
        <rFont val="Calibri"/>
        <family val="2"/>
      </rPr>
      <t xml:space="preserve">Свезозар  Милетић    </t>
    </r>
    <r>
      <rPr>
        <sz val="10"/>
        <color indexed="8"/>
        <rFont val="Calibri"/>
        <family val="2"/>
      </rPr>
      <t xml:space="preserve">                                                         </t>
    </r>
  </si>
  <si>
    <t>Сергеј Гргур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</si>
</sst>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17"/>
      <name val="Calibri"/>
      <family val="2"/>
    </font>
    <font>
      <b/>
      <sz val="14"/>
      <color indexed="36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b/>
      <sz val="14"/>
      <color indexed="51"/>
      <name val="Calibri"/>
      <family val="2"/>
    </font>
    <font>
      <sz val="14"/>
      <color indexed="40"/>
      <name val="Arial"/>
      <family val="2"/>
    </font>
    <font>
      <b/>
      <sz val="14"/>
      <color indexed="50"/>
      <name val="Calibri"/>
      <family val="2"/>
    </font>
    <font>
      <b/>
      <sz val="12"/>
      <color indexed="40"/>
      <name val="Calibri"/>
      <family val="2"/>
    </font>
    <font>
      <b/>
      <sz val="12"/>
      <color indexed="63"/>
      <name val="Calibri"/>
      <family val="2"/>
    </font>
    <font>
      <b/>
      <u val="single"/>
      <sz val="12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rgb="FF22222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b/>
      <sz val="12"/>
      <color rgb="FF222222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rgb="FF222222"/>
      <name val="Calibri"/>
      <family val="2"/>
    </font>
    <font>
      <b/>
      <sz val="14"/>
      <color rgb="FF00B050"/>
      <name val="Calibri"/>
      <family val="2"/>
    </font>
    <font>
      <b/>
      <sz val="14"/>
      <color rgb="FF7030A0"/>
      <name val="Calibri"/>
      <family val="2"/>
    </font>
    <font>
      <b/>
      <sz val="14"/>
      <color rgb="FFFF0000"/>
      <name val="Calibri"/>
      <family val="2"/>
    </font>
    <font>
      <b/>
      <sz val="12"/>
      <color rgb="FF00B0F0"/>
      <name val="Calibri"/>
      <family val="2"/>
    </font>
    <font>
      <b/>
      <sz val="12"/>
      <color rgb="FFC00000"/>
      <name val="Calibri"/>
      <family val="2"/>
    </font>
    <font>
      <b/>
      <sz val="14"/>
      <color rgb="FF002060"/>
      <name val="Calibri"/>
      <family val="2"/>
    </font>
    <font>
      <b/>
      <sz val="14"/>
      <color rgb="FFFFC000"/>
      <name val="Calibri"/>
      <family val="2"/>
    </font>
    <font>
      <b/>
      <sz val="12"/>
      <color rgb="FFFFFF00"/>
      <name val="Calibri"/>
      <family val="2"/>
    </font>
    <font>
      <sz val="14"/>
      <color rgb="FF00B0F0"/>
      <name val="Arial"/>
      <family val="2"/>
    </font>
    <font>
      <b/>
      <sz val="14"/>
      <color rgb="FF92D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86" fillId="26" borderId="8" applyNumberFormat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70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19" xfId="57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0" fillId="0" borderId="23" xfId="57" applyFont="1" applyFill="1" applyBorder="1" applyAlignment="1">
      <alignment horizontal="center" vertical="center"/>
      <protection/>
    </xf>
    <xf numFmtId="0" fontId="21" fillId="0" borderId="23" xfId="0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20" fillId="0" borderId="0" xfId="57" applyFont="1" applyFill="1" applyBorder="1" applyAlignment="1">
      <alignment vertical="center"/>
      <protection/>
    </xf>
    <xf numFmtId="0" fontId="21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32" borderId="23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32" borderId="20" xfId="0" applyFill="1" applyBorder="1" applyAlignment="1">
      <alignment horizontal="center" vertical="center"/>
    </xf>
    <xf numFmtId="49" fontId="20" fillId="0" borderId="23" xfId="57" applyNumberFormat="1" applyFont="1" applyFill="1" applyBorder="1" applyAlignment="1">
      <alignment horizontal="center" vertical="center"/>
      <protection/>
    </xf>
    <xf numFmtId="49" fontId="21" fillId="0" borderId="2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3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1" fontId="6" fillId="0" borderId="2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/>
    </xf>
    <xf numFmtId="1" fontId="6" fillId="0" borderId="14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38" xfId="0" applyBorder="1" applyAlignment="1">
      <alignment/>
    </xf>
    <xf numFmtId="0" fontId="3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16" fillId="0" borderId="32" xfId="0" applyFont="1" applyBorder="1" applyAlignment="1">
      <alignment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16" fillId="0" borderId="35" xfId="0" applyFont="1" applyBorder="1" applyAlignment="1">
      <alignment/>
    </xf>
    <xf numFmtId="0" fontId="6" fillId="0" borderId="0" xfId="0" applyFont="1" applyAlignment="1">
      <alignment/>
    </xf>
    <xf numFmtId="0" fontId="8" fillId="0" borderId="21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0" fillId="0" borderId="2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3" fillId="32" borderId="20" xfId="0" applyFont="1" applyFill="1" applyBorder="1" applyAlignment="1">
      <alignment horizontal="center"/>
    </xf>
    <xf numFmtId="0" fontId="0" fillId="32" borderId="28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32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33" borderId="0" xfId="0" applyFill="1" applyBorder="1" applyAlignment="1">
      <alignment/>
    </xf>
    <xf numFmtId="0" fontId="90" fillId="0" borderId="14" xfId="0" applyFont="1" applyBorder="1" applyAlignment="1">
      <alignment/>
    </xf>
    <xf numFmtId="0" fontId="0" fillId="0" borderId="36" xfId="0" applyBorder="1" applyAlignment="1">
      <alignment/>
    </xf>
    <xf numFmtId="0" fontId="91" fillId="0" borderId="28" xfId="0" applyFont="1" applyBorder="1" applyAlignment="1">
      <alignment/>
    </xf>
    <xf numFmtId="0" fontId="91" fillId="0" borderId="30" xfId="0" applyFont="1" applyBorder="1" applyAlignment="1">
      <alignment/>
    </xf>
    <xf numFmtId="0" fontId="0" fillId="0" borderId="10" xfId="0" applyFill="1" applyBorder="1" applyAlignment="1">
      <alignment/>
    </xf>
    <xf numFmtId="0" fontId="92" fillId="0" borderId="46" xfId="0" applyFont="1" applyBorder="1" applyAlignment="1">
      <alignment/>
    </xf>
    <xf numFmtId="0" fontId="92" fillId="0" borderId="10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9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1" fontId="17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41" xfId="0" applyBorder="1" applyAlignment="1">
      <alignment/>
    </xf>
    <xf numFmtId="0" fontId="93" fillId="33" borderId="10" xfId="0" applyFont="1" applyFill="1" applyBorder="1" applyAlignment="1">
      <alignment/>
    </xf>
    <xf numFmtId="0" fontId="91" fillId="0" borderId="49" xfId="0" applyFont="1" applyBorder="1" applyAlignment="1">
      <alignment/>
    </xf>
    <xf numFmtId="0" fontId="0" fillId="7" borderId="2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1" fontId="3" fillId="34" borderId="41" xfId="0" applyNumberFormat="1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9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3" fillId="33" borderId="10" xfId="0" applyFont="1" applyFill="1" applyBorder="1" applyAlignment="1">
      <alignment horizontal="left"/>
    </xf>
    <xf numFmtId="0" fontId="93" fillId="0" borderId="25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93" fillId="0" borderId="25" xfId="0" applyFont="1" applyBorder="1" applyAlignment="1">
      <alignment/>
    </xf>
    <xf numFmtId="0" fontId="95" fillId="0" borderId="10" xfId="0" applyFont="1" applyBorder="1" applyAlignment="1">
      <alignment/>
    </xf>
    <xf numFmtId="0" fontId="93" fillId="0" borderId="16" xfId="0" applyFont="1" applyBorder="1" applyAlignment="1">
      <alignment horizontal="center"/>
    </xf>
    <xf numFmtId="0" fontId="93" fillId="0" borderId="14" xfId="0" applyFont="1" applyBorder="1" applyAlignment="1">
      <alignment/>
    </xf>
    <xf numFmtId="0" fontId="93" fillId="0" borderId="16" xfId="0" applyFont="1" applyBorder="1" applyAlignment="1">
      <alignment/>
    </xf>
    <xf numFmtId="0" fontId="95" fillId="33" borderId="10" xfId="0" applyFont="1" applyFill="1" applyBorder="1" applyAlignment="1">
      <alignment/>
    </xf>
    <xf numFmtId="0" fontId="93" fillId="33" borderId="22" xfId="0" applyFont="1" applyFill="1" applyBorder="1" applyAlignment="1">
      <alignment horizontal="left" vertical="center"/>
    </xf>
    <xf numFmtId="0" fontId="93" fillId="33" borderId="10" xfId="0" applyFont="1" applyFill="1" applyBorder="1" applyAlignment="1">
      <alignment horizontal="left" vertical="center"/>
    </xf>
    <xf numFmtId="0" fontId="96" fillId="33" borderId="28" xfId="0" applyFont="1" applyFill="1" applyBorder="1" applyAlignment="1">
      <alignment/>
    </xf>
    <xf numFmtId="0" fontId="96" fillId="33" borderId="30" xfId="0" applyFont="1" applyFill="1" applyBorder="1" applyAlignment="1">
      <alignment/>
    </xf>
    <xf numFmtId="0" fontId="93" fillId="33" borderId="42" xfId="0" applyFont="1" applyFill="1" applyBorder="1" applyAlignment="1">
      <alignment/>
    </xf>
    <xf numFmtId="0" fontId="93" fillId="0" borderId="10" xfId="0" applyFont="1" applyBorder="1" applyAlignment="1">
      <alignment horizontal="center"/>
    </xf>
    <xf numFmtId="0" fontId="93" fillId="0" borderId="10" xfId="0" applyFont="1" applyBorder="1" applyAlignment="1">
      <alignment/>
    </xf>
    <xf numFmtId="0" fontId="93" fillId="33" borderId="10" xfId="0" applyFont="1" applyFill="1" applyBorder="1" applyAlignment="1">
      <alignment/>
    </xf>
    <xf numFmtId="0" fontId="93" fillId="0" borderId="10" xfId="0" applyFont="1" applyFill="1" applyBorder="1" applyAlignment="1">
      <alignment horizontal="center"/>
    </xf>
    <xf numFmtId="0" fontId="93" fillId="0" borderId="10" xfId="0" applyFont="1" applyFill="1" applyBorder="1" applyAlignment="1">
      <alignment/>
    </xf>
    <xf numFmtId="0" fontId="96" fillId="33" borderId="10" xfId="0" applyFont="1" applyFill="1" applyBorder="1" applyAlignment="1">
      <alignment/>
    </xf>
    <xf numFmtId="0" fontId="95" fillId="0" borderId="10" xfId="0" applyFont="1" applyBorder="1" applyAlignment="1">
      <alignment/>
    </xf>
    <xf numFmtId="0" fontId="95" fillId="33" borderId="10" xfId="0" applyFont="1" applyFill="1" applyBorder="1" applyAlignment="1">
      <alignment/>
    </xf>
    <xf numFmtId="0" fontId="93" fillId="0" borderId="10" xfId="0" applyFont="1" applyBorder="1" applyAlignment="1">
      <alignment horizontal="left"/>
    </xf>
    <xf numFmtId="0" fontId="96" fillId="0" borderId="10" xfId="0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0" fontId="93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vertical="center" wrapText="1"/>
    </xf>
    <xf numFmtId="0" fontId="17" fillId="33" borderId="30" xfId="0" applyFont="1" applyFill="1" applyBorder="1" applyAlignment="1">
      <alignment/>
    </xf>
    <xf numFmtId="0" fontId="93" fillId="33" borderId="18" xfId="0" applyFont="1" applyFill="1" applyBorder="1" applyAlignment="1">
      <alignment/>
    </xf>
    <xf numFmtId="0" fontId="17" fillId="0" borderId="10" xfId="0" applyFont="1" applyBorder="1" applyAlignment="1">
      <alignment/>
    </xf>
    <xf numFmtId="0" fontId="93" fillId="33" borderId="3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93" fillId="33" borderId="28" xfId="0" applyFont="1" applyFill="1" applyBorder="1" applyAlignment="1">
      <alignment horizontal="left" vertical="center"/>
    </xf>
    <xf numFmtId="0" fontId="93" fillId="33" borderId="30" xfId="0" applyFont="1" applyFill="1" applyBorder="1" applyAlignment="1">
      <alignment horizontal="left" vertical="center"/>
    </xf>
    <xf numFmtId="0" fontId="93" fillId="33" borderId="33" xfId="0" applyFont="1" applyFill="1" applyBorder="1" applyAlignment="1">
      <alignment horizontal="left" vertical="center"/>
    </xf>
    <xf numFmtId="0" fontId="93" fillId="33" borderId="13" xfId="0" applyFont="1" applyFill="1" applyBorder="1" applyAlignment="1">
      <alignment horizontal="left" vertical="center"/>
    </xf>
    <xf numFmtId="0" fontId="96" fillId="33" borderId="22" xfId="0" applyFont="1" applyFill="1" applyBorder="1" applyAlignment="1">
      <alignment/>
    </xf>
    <xf numFmtId="0" fontId="96" fillId="33" borderId="10" xfId="0" applyFont="1" applyFill="1" applyBorder="1" applyAlignment="1">
      <alignment/>
    </xf>
    <xf numFmtId="0" fontId="96" fillId="33" borderId="18" xfId="0" applyFont="1" applyFill="1" applyBorder="1" applyAlignment="1">
      <alignment/>
    </xf>
    <xf numFmtId="0" fontId="96" fillId="33" borderId="46" xfId="0" applyFont="1" applyFill="1" applyBorder="1" applyAlignment="1">
      <alignment/>
    </xf>
    <xf numFmtId="0" fontId="95" fillId="33" borderId="28" xfId="0" applyFont="1" applyFill="1" applyBorder="1" applyAlignment="1">
      <alignment/>
    </xf>
    <xf numFmtId="0" fontId="93" fillId="33" borderId="28" xfId="0" applyFont="1" applyFill="1" applyBorder="1" applyAlignment="1">
      <alignment/>
    </xf>
    <xf numFmtId="0" fontId="95" fillId="33" borderId="22" xfId="0" applyFont="1" applyFill="1" applyBorder="1" applyAlignment="1">
      <alignment/>
    </xf>
    <xf numFmtId="0" fontId="95" fillId="33" borderId="30" xfId="0" applyFont="1" applyFill="1" applyBorder="1" applyAlignment="1">
      <alignment/>
    </xf>
    <xf numFmtId="0" fontId="93" fillId="0" borderId="30" xfId="0" applyFont="1" applyBorder="1" applyAlignment="1">
      <alignment/>
    </xf>
    <xf numFmtId="0" fontId="93" fillId="0" borderId="41" xfId="0" applyFont="1" applyFill="1" applyBorder="1" applyAlignment="1">
      <alignment horizontal="center"/>
    </xf>
    <xf numFmtId="0" fontId="93" fillId="0" borderId="41" xfId="0" applyFont="1" applyBorder="1" applyAlignment="1">
      <alignment/>
    </xf>
    <xf numFmtId="0" fontId="95" fillId="33" borderId="49" xfId="0" applyFont="1" applyFill="1" applyBorder="1" applyAlignment="1">
      <alignment/>
    </xf>
    <xf numFmtId="0" fontId="93" fillId="0" borderId="41" xfId="0" applyFont="1" applyFill="1" applyBorder="1" applyAlignment="1">
      <alignment/>
    </xf>
    <xf numFmtId="0" fontId="95" fillId="0" borderId="49" xfId="0" applyFont="1" applyBorder="1" applyAlignment="1">
      <alignment/>
    </xf>
    <xf numFmtId="0" fontId="95" fillId="0" borderId="41" xfId="0" applyFont="1" applyBorder="1" applyAlignment="1">
      <alignment/>
    </xf>
    <xf numFmtId="0" fontId="29" fillId="0" borderId="10" xfId="0" applyFont="1" applyBorder="1" applyAlignment="1">
      <alignment/>
    </xf>
    <xf numFmtId="0" fontId="96" fillId="0" borderId="10" xfId="0" applyFont="1" applyBorder="1" applyAlignment="1">
      <alignment/>
    </xf>
    <xf numFmtId="0" fontId="98" fillId="0" borderId="10" xfId="0" applyFont="1" applyBorder="1" applyAlignment="1">
      <alignment vertical="center"/>
    </xf>
    <xf numFmtId="0" fontId="96" fillId="0" borderId="10" xfId="0" applyFont="1" applyFill="1" applyBorder="1" applyAlignment="1">
      <alignment/>
    </xf>
    <xf numFmtId="0" fontId="96" fillId="0" borderId="10" xfId="0" applyFont="1" applyBorder="1" applyAlignment="1">
      <alignment horizontal="left"/>
    </xf>
    <xf numFmtId="0" fontId="93" fillId="33" borderId="10" xfId="0" applyFont="1" applyFill="1" applyBorder="1" applyAlignment="1">
      <alignment horizontal="center" vertical="center"/>
    </xf>
    <xf numFmtId="0" fontId="93" fillId="33" borderId="20" xfId="0" applyFont="1" applyFill="1" applyBorder="1" applyAlignment="1">
      <alignment/>
    </xf>
    <xf numFmtId="0" fontId="93" fillId="33" borderId="42" xfId="0" applyFont="1" applyFill="1" applyBorder="1" applyAlignment="1">
      <alignment/>
    </xf>
    <xf numFmtId="0" fontId="93" fillId="33" borderId="23" xfId="0" applyFont="1" applyFill="1" applyBorder="1" applyAlignment="1">
      <alignment/>
    </xf>
    <xf numFmtId="0" fontId="93" fillId="0" borderId="19" xfId="0" applyFont="1" applyFill="1" applyBorder="1" applyAlignment="1">
      <alignment horizontal="center" vertical="center"/>
    </xf>
    <xf numFmtId="0" fontId="31" fillId="0" borderId="19" xfId="57" applyFont="1" applyFill="1" applyBorder="1" applyAlignment="1">
      <alignment horizontal="center" vertical="center"/>
      <protection/>
    </xf>
    <xf numFmtId="0" fontId="29" fillId="0" borderId="23" xfId="0" applyFont="1" applyFill="1" applyBorder="1" applyAlignment="1">
      <alignment horizontal="center" vertical="center"/>
    </xf>
    <xf numFmtId="0" fontId="31" fillId="0" borderId="23" xfId="57" applyFont="1" applyFill="1" applyBorder="1" applyAlignment="1">
      <alignment horizontal="center" vertical="center"/>
      <protection/>
    </xf>
    <xf numFmtId="49" fontId="31" fillId="0" borderId="23" xfId="57" applyNumberFormat="1" applyFont="1" applyFill="1" applyBorder="1" applyAlignment="1">
      <alignment horizontal="center" vertical="center"/>
      <protection/>
    </xf>
    <xf numFmtId="0" fontId="96" fillId="0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/>
    </xf>
    <xf numFmtId="0" fontId="96" fillId="0" borderId="10" xfId="0" applyFont="1" applyFill="1" applyBorder="1" applyAlignment="1">
      <alignment horizontal="left" vertical="center" wrapText="1"/>
    </xf>
    <xf numFmtId="0" fontId="95" fillId="33" borderId="51" xfId="0" applyFont="1" applyFill="1" applyBorder="1" applyAlignment="1">
      <alignment/>
    </xf>
    <xf numFmtId="0" fontId="93" fillId="33" borderId="29" xfId="0" applyFont="1" applyFill="1" applyBorder="1" applyAlignment="1">
      <alignment/>
    </xf>
    <xf numFmtId="0" fontId="93" fillId="33" borderId="15" xfId="0" applyFont="1" applyFill="1" applyBorder="1" applyAlignment="1">
      <alignment/>
    </xf>
    <xf numFmtId="0" fontId="93" fillId="33" borderId="52" xfId="0" applyFont="1" applyFill="1" applyBorder="1" applyAlignment="1">
      <alignment/>
    </xf>
    <xf numFmtId="0" fontId="93" fillId="0" borderId="20" xfId="0" applyFont="1" applyBorder="1" applyAlignment="1">
      <alignment/>
    </xf>
    <xf numFmtId="0" fontId="96" fillId="0" borderId="10" xfId="0" applyFont="1" applyFill="1" applyBorder="1" applyAlignment="1">
      <alignment horizontal="left" vertical="top" wrapText="1"/>
    </xf>
    <xf numFmtId="0" fontId="93" fillId="0" borderId="28" xfId="0" applyFont="1" applyBorder="1" applyAlignment="1">
      <alignment/>
    </xf>
    <xf numFmtId="0" fontId="96" fillId="0" borderId="10" xfId="0" applyFont="1" applyFill="1" applyBorder="1" applyAlignment="1">
      <alignment vertical="top" wrapText="1"/>
    </xf>
    <xf numFmtId="0" fontId="93" fillId="0" borderId="41" xfId="0" applyFont="1" applyBorder="1" applyAlignment="1">
      <alignment horizontal="center"/>
    </xf>
    <xf numFmtId="0" fontId="93" fillId="33" borderId="10" xfId="0" applyFont="1" applyFill="1" applyBorder="1" applyAlignment="1">
      <alignment wrapText="1"/>
    </xf>
    <xf numFmtId="0" fontId="93" fillId="0" borderId="22" xfId="0" applyFont="1" applyBorder="1" applyAlignment="1">
      <alignment/>
    </xf>
    <xf numFmtId="0" fontId="93" fillId="33" borderId="22" xfId="0" applyFont="1" applyFill="1" applyBorder="1" applyAlignment="1">
      <alignment/>
    </xf>
    <xf numFmtId="0" fontId="96" fillId="0" borderId="22" xfId="0" applyFont="1" applyBorder="1" applyAlignment="1">
      <alignment/>
    </xf>
    <xf numFmtId="0" fontId="93" fillId="33" borderId="41" xfId="0" applyFont="1" applyFill="1" applyBorder="1" applyAlignment="1">
      <alignment/>
    </xf>
    <xf numFmtId="0" fontId="96" fillId="0" borderId="41" xfId="0" applyFont="1" applyBorder="1" applyAlignment="1">
      <alignment/>
    </xf>
    <xf numFmtId="0" fontId="93" fillId="33" borderId="10" xfId="0" applyFont="1" applyFill="1" applyBorder="1" applyAlignment="1">
      <alignment wrapText="1"/>
    </xf>
    <xf numFmtId="49" fontId="93" fillId="0" borderId="20" xfId="0" applyNumberFormat="1" applyFont="1" applyBorder="1" applyAlignment="1">
      <alignment/>
    </xf>
    <xf numFmtId="0" fontId="95" fillId="0" borderId="20" xfId="0" applyFont="1" applyBorder="1" applyAlignment="1">
      <alignment/>
    </xf>
    <xf numFmtId="49" fontId="93" fillId="0" borderId="14" xfId="0" applyNumberFormat="1" applyFont="1" applyBorder="1" applyAlignment="1">
      <alignment/>
    </xf>
    <xf numFmtId="0" fontId="99" fillId="0" borderId="14" xfId="0" applyFont="1" applyBorder="1" applyAlignment="1">
      <alignment/>
    </xf>
    <xf numFmtId="0" fontId="95" fillId="0" borderId="14" xfId="0" applyFont="1" applyBorder="1" applyAlignment="1">
      <alignment/>
    </xf>
    <xf numFmtId="0" fontId="95" fillId="33" borderId="19" xfId="0" applyFont="1" applyFill="1" applyBorder="1" applyAlignment="1">
      <alignment/>
    </xf>
    <xf numFmtId="0" fontId="98" fillId="0" borderId="0" xfId="0" applyFont="1" applyAlignment="1">
      <alignment vertical="center" wrapText="1"/>
    </xf>
    <xf numFmtId="0" fontId="96" fillId="0" borderId="0" xfId="0" applyFont="1" applyAlignment="1">
      <alignment vertical="top" wrapText="1"/>
    </xf>
    <xf numFmtId="0" fontId="93" fillId="0" borderId="17" xfId="0" applyFont="1" applyBorder="1" applyAlignment="1">
      <alignment horizontal="center"/>
    </xf>
    <xf numFmtId="49" fontId="93" fillId="0" borderId="15" xfId="0" applyNumberFormat="1" applyFont="1" applyBorder="1" applyAlignment="1">
      <alignment/>
    </xf>
    <xf numFmtId="0" fontId="95" fillId="0" borderId="22" xfId="0" applyFont="1" applyBorder="1" applyAlignment="1">
      <alignment/>
    </xf>
    <xf numFmtId="0" fontId="93" fillId="0" borderId="15" xfId="0" applyFont="1" applyBorder="1" applyAlignment="1">
      <alignment/>
    </xf>
    <xf numFmtId="0" fontId="93" fillId="0" borderId="17" xfId="0" applyFont="1" applyBorder="1" applyAlignment="1">
      <alignment/>
    </xf>
    <xf numFmtId="0" fontId="95" fillId="0" borderId="53" xfId="0" applyFont="1" applyBorder="1" applyAlignment="1">
      <alignment/>
    </xf>
    <xf numFmtId="0" fontId="100" fillId="0" borderId="21" xfId="0" applyFont="1" applyBorder="1" applyAlignment="1">
      <alignment/>
    </xf>
    <xf numFmtId="0" fontId="33" fillId="0" borderId="15" xfId="0" applyFont="1" applyBorder="1" applyAlignment="1">
      <alignment/>
    </xf>
    <xf numFmtId="0" fontId="3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2" fillId="0" borderId="21" xfId="0" applyFont="1" applyBorder="1" applyAlignment="1">
      <alignment/>
    </xf>
    <xf numFmtId="0" fontId="96" fillId="0" borderId="54" xfId="0" applyFont="1" applyBorder="1" applyAlignment="1">
      <alignment/>
    </xf>
    <xf numFmtId="0" fontId="34" fillId="32" borderId="53" xfId="0" applyFont="1" applyFill="1" applyBorder="1" applyAlignment="1">
      <alignment horizontal="center" vertical="top" wrapText="1"/>
    </xf>
    <xf numFmtId="0" fontId="34" fillId="35" borderId="11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horizontal="center" wrapText="1"/>
    </xf>
    <xf numFmtId="0" fontId="34" fillId="35" borderId="12" xfId="0" applyFont="1" applyFill="1" applyBorder="1" applyAlignment="1">
      <alignment horizontal="center" vertical="center" wrapText="1"/>
    </xf>
    <xf numFmtId="16" fontId="34" fillId="35" borderId="44" xfId="0" applyNumberFormat="1" applyFont="1" applyFill="1" applyBorder="1" applyAlignment="1">
      <alignment horizontal="center" wrapText="1"/>
    </xf>
    <xf numFmtId="0" fontId="34" fillId="32" borderId="55" xfId="0" applyFont="1" applyFill="1" applyBorder="1" applyAlignment="1">
      <alignment horizontal="center" vertical="top" wrapText="1"/>
    </xf>
    <xf numFmtId="0" fontId="34" fillId="32" borderId="56" xfId="0" applyFont="1" applyFill="1" applyBorder="1" applyAlignment="1">
      <alignment horizontal="center" vertical="top" wrapText="1"/>
    </xf>
    <xf numFmtId="0" fontId="34" fillId="35" borderId="57" xfId="0" applyFont="1" applyFill="1" applyBorder="1" applyAlignment="1">
      <alignment vertical="top" wrapText="1"/>
    </xf>
    <xf numFmtId="0" fontId="34" fillId="35" borderId="58" xfId="0" applyFont="1" applyFill="1" applyBorder="1" applyAlignment="1">
      <alignment wrapText="1"/>
    </xf>
    <xf numFmtId="0" fontId="34" fillId="35" borderId="58" xfId="0" applyFont="1" applyFill="1" applyBorder="1" applyAlignment="1">
      <alignment horizontal="center" wrapText="1"/>
    </xf>
    <xf numFmtId="16" fontId="34" fillId="35" borderId="58" xfId="0" applyNumberFormat="1" applyFont="1" applyFill="1" applyBorder="1" applyAlignment="1">
      <alignment horizontal="center" wrapText="1"/>
    </xf>
    <xf numFmtId="0" fontId="34" fillId="35" borderId="57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4" fillId="0" borderId="59" xfId="0" applyFont="1" applyBorder="1" applyAlignment="1">
      <alignment wrapText="1"/>
    </xf>
    <xf numFmtId="0" fontId="9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93" fillId="0" borderId="60" xfId="0" applyFont="1" applyFill="1" applyBorder="1" applyAlignment="1">
      <alignment/>
    </xf>
    <xf numFmtId="0" fontId="101" fillId="0" borderId="20" xfId="0" applyFont="1" applyFill="1" applyBorder="1" applyAlignment="1">
      <alignment/>
    </xf>
    <xf numFmtId="0" fontId="101" fillId="0" borderId="20" xfId="0" applyFont="1" applyBorder="1" applyAlignment="1">
      <alignment/>
    </xf>
    <xf numFmtId="0" fontId="101" fillId="0" borderId="18" xfId="0" applyFont="1" applyBorder="1" applyAlignment="1">
      <alignment/>
    </xf>
    <xf numFmtId="0" fontId="101" fillId="0" borderId="29" xfId="0" applyFont="1" applyFill="1" applyBorder="1" applyAlignment="1">
      <alignment/>
    </xf>
    <xf numFmtId="0" fontId="101" fillId="0" borderId="14" xfId="0" applyFont="1" applyBorder="1" applyAlignment="1">
      <alignment/>
    </xf>
    <xf numFmtId="0" fontId="101" fillId="0" borderId="30" xfId="0" applyFont="1" applyBorder="1" applyAlignment="1">
      <alignment/>
    </xf>
    <xf numFmtId="0" fontId="101" fillId="0" borderId="10" xfId="0" applyFont="1" applyBorder="1" applyAlignment="1">
      <alignment/>
    </xf>
    <xf numFmtId="0" fontId="101" fillId="0" borderId="10" xfId="0" applyFont="1" applyFill="1" applyBorder="1" applyAlignment="1">
      <alignment/>
    </xf>
    <xf numFmtId="0" fontId="101" fillId="0" borderId="28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90" fillId="0" borderId="40" xfId="0" applyFont="1" applyBorder="1" applyAlignment="1">
      <alignment/>
    </xf>
    <xf numFmtId="0" fontId="90" fillId="0" borderId="41" xfId="0" applyFont="1" applyBorder="1" applyAlignment="1">
      <alignment/>
    </xf>
    <xf numFmtId="0" fontId="90" fillId="0" borderId="61" xfId="0" applyFont="1" applyBorder="1" applyAlignment="1">
      <alignment/>
    </xf>
    <xf numFmtId="0" fontId="17" fillId="0" borderId="54" xfId="0" applyFont="1" applyBorder="1" applyAlignment="1">
      <alignment vertical="center" wrapText="1"/>
    </xf>
    <xf numFmtId="0" fontId="90" fillId="0" borderId="36" xfId="0" applyFont="1" applyBorder="1" applyAlignment="1">
      <alignment/>
    </xf>
    <xf numFmtId="0" fontId="30" fillId="0" borderId="20" xfId="0" applyFont="1" applyBorder="1" applyAlignment="1">
      <alignment/>
    </xf>
    <xf numFmtId="0" fontId="90" fillId="0" borderId="38" xfId="0" applyFont="1" applyBorder="1" applyAlignment="1">
      <alignment/>
    </xf>
    <xf numFmtId="0" fontId="30" fillId="0" borderId="25" xfId="0" applyFont="1" applyBorder="1" applyAlignment="1">
      <alignment/>
    </xf>
    <xf numFmtId="0" fontId="38" fillId="0" borderId="20" xfId="0" applyFont="1" applyBorder="1" applyAlignment="1">
      <alignment/>
    </xf>
    <xf numFmtId="0" fontId="90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31" xfId="0" applyFont="1" applyBorder="1" applyAlignment="1">
      <alignment/>
    </xf>
    <xf numFmtId="0" fontId="90" fillId="0" borderId="10" xfId="0" applyFont="1" applyBorder="1" applyAlignment="1">
      <alignment/>
    </xf>
    <xf numFmtId="0" fontId="90" fillId="0" borderId="43" xfId="0" applyFont="1" applyBorder="1" applyAlignment="1">
      <alignment/>
    </xf>
    <xf numFmtId="0" fontId="30" fillId="0" borderId="32" xfId="0" applyFont="1" applyBorder="1" applyAlignment="1">
      <alignment/>
    </xf>
    <xf numFmtId="0" fontId="0" fillId="0" borderId="60" xfId="0" applyFill="1" applyBorder="1" applyAlignment="1">
      <alignment/>
    </xf>
    <xf numFmtId="0" fontId="93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41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90" fillId="0" borderId="10" xfId="0" applyFont="1" applyBorder="1" applyAlignment="1">
      <alignment/>
    </xf>
    <xf numFmtId="0" fontId="88" fillId="0" borderId="29" xfId="0" applyFont="1" applyFill="1" applyBorder="1" applyAlignment="1">
      <alignment horizontal="center"/>
    </xf>
    <xf numFmtId="0" fontId="88" fillId="0" borderId="32" xfId="0" applyFont="1" applyFill="1" applyBorder="1" applyAlignment="1">
      <alignment horizontal="center"/>
    </xf>
    <xf numFmtId="0" fontId="88" fillId="0" borderId="35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93" fillId="0" borderId="0" xfId="0" applyFont="1" applyAlignment="1">
      <alignment/>
    </xf>
    <xf numFmtId="0" fontId="93" fillId="0" borderId="29" xfId="0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1" fillId="0" borderId="0" xfId="0" applyFont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3" fillId="0" borderId="19" xfId="0" applyFont="1" applyFill="1" applyBorder="1" applyAlignment="1">
      <alignment horizontal="center" vertical="center"/>
    </xf>
    <xf numFmtId="0" fontId="31" fillId="0" borderId="19" xfId="57" applyFont="1" applyFill="1" applyBorder="1" applyAlignment="1">
      <alignment horizontal="center" vertical="center"/>
      <protection/>
    </xf>
    <xf numFmtId="0" fontId="29" fillId="0" borderId="23" xfId="0" applyFont="1" applyFill="1" applyBorder="1" applyAlignment="1">
      <alignment horizontal="center" vertical="center"/>
    </xf>
    <xf numFmtId="0" fontId="31" fillId="0" borderId="23" xfId="57" applyFont="1" applyFill="1" applyBorder="1" applyAlignment="1">
      <alignment horizontal="center" vertical="center"/>
      <protection/>
    </xf>
    <xf numFmtId="49" fontId="31" fillId="0" borderId="23" xfId="57" applyNumberFormat="1" applyFont="1" applyFill="1" applyBorder="1" applyAlignment="1">
      <alignment horizontal="center" vertical="center"/>
      <protection/>
    </xf>
    <xf numFmtId="0" fontId="29" fillId="32" borderId="23" xfId="0" applyFont="1" applyFill="1" applyBorder="1" applyAlignment="1">
      <alignment horizontal="center" vertical="center"/>
    </xf>
    <xf numFmtId="0" fontId="29" fillId="32" borderId="24" xfId="0" applyFont="1" applyFill="1" applyBorder="1" applyAlignment="1">
      <alignment horizontal="center" vertical="center" wrapText="1"/>
    </xf>
    <xf numFmtId="49" fontId="93" fillId="0" borderId="10" xfId="0" applyNumberFormat="1" applyFont="1" applyBorder="1" applyAlignment="1">
      <alignment/>
    </xf>
    <xf numFmtId="0" fontId="93" fillId="0" borderId="10" xfId="0" applyFont="1" applyFill="1" applyBorder="1" applyAlignment="1">
      <alignment horizontal="center"/>
    </xf>
    <xf numFmtId="0" fontId="93" fillId="32" borderId="10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0" fontId="93" fillId="0" borderId="10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93" fillId="0" borderId="41" xfId="0" applyFont="1" applyFill="1" applyBorder="1" applyAlignment="1">
      <alignment horizontal="center"/>
    </xf>
    <xf numFmtId="0" fontId="93" fillId="0" borderId="41" xfId="0" applyFont="1" applyBorder="1" applyAlignment="1">
      <alignment/>
    </xf>
    <xf numFmtId="0" fontId="93" fillId="0" borderId="41" xfId="0" applyFont="1" applyFill="1" applyBorder="1" applyAlignment="1">
      <alignment/>
    </xf>
    <xf numFmtId="0" fontId="93" fillId="0" borderId="23" xfId="0" applyFont="1" applyBorder="1" applyAlignment="1">
      <alignment/>
    </xf>
    <xf numFmtId="0" fontId="31" fillId="0" borderId="11" xfId="0" applyFont="1" applyBorder="1" applyAlignment="1">
      <alignment/>
    </xf>
    <xf numFmtId="0" fontId="10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93" fillId="0" borderId="10" xfId="0" applyFont="1" applyBorder="1" applyAlignment="1">
      <alignment horizontal="left"/>
    </xf>
    <xf numFmtId="0" fontId="93" fillId="33" borderId="23" xfId="0" applyFont="1" applyFill="1" applyBorder="1" applyAlignment="1">
      <alignment horizontal="center" vertical="center"/>
    </xf>
    <xf numFmtId="0" fontId="93" fillId="33" borderId="24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/>
    </xf>
    <xf numFmtId="0" fontId="93" fillId="0" borderId="41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0" xfId="0" applyFont="1" applyAlignment="1">
      <alignment horizontal="left" vertical="center"/>
    </xf>
    <xf numFmtId="0" fontId="93" fillId="0" borderId="25" xfId="0" applyFont="1" applyBorder="1" applyAlignment="1">
      <alignment horizontal="center"/>
    </xf>
    <xf numFmtId="0" fontId="93" fillId="0" borderId="45" xfId="0" applyFont="1" applyBorder="1" applyAlignment="1">
      <alignment/>
    </xf>
    <xf numFmtId="0" fontId="93" fillId="0" borderId="25" xfId="0" applyFont="1" applyBorder="1" applyAlignment="1">
      <alignment/>
    </xf>
    <xf numFmtId="0" fontId="93" fillId="0" borderId="62" xfId="0" applyFont="1" applyBorder="1" applyAlignment="1">
      <alignment/>
    </xf>
    <xf numFmtId="0" fontId="93" fillId="0" borderId="16" xfId="0" applyFont="1" applyBorder="1" applyAlignment="1">
      <alignment horizontal="center"/>
    </xf>
    <xf numFmtId="0" fontId="93" fillId="0" borderId="14" xfId="0" applyFont="1" applyBorder="1" applyAlignment="1">
      <alignment/>
    </xf>
    <xf numFmtId="0" fontId="93" fillId="0" borderId="16" xfId="0" applyFont="1" applyBorder="1" applyAlignment="1">
      <alignment/>
    </xf>
    <xf numFmtId="0" fontId="93" fillId="33" borderId="16" xfId="0" applyFont="1" applyFill="1" applyBorder="1" applyAlignment="1">
      <alignment/>
    </xf>
    <xf numFmtId="0" fontId="93" fillId="33" borderId="22" xfId="0" applyFont="1" applyFill="1" applyBorder="1" applyAlignment="1">
      <alignment horizontal="left" vertical="center"/>
    </xf>
    <xf numFmtId="0" fontId="93" fillId="33" borderId="10" xfId="0" applyFont="1" applyFill="1" applyBorder="1" applyAlignment="1">
      <alignment horizontal="left" vertical="center"/>
    </xf>
    <xf numFmtId="0" fontId="93" fillId="33" borderId="63" xfId="0" applyFont="1" applyFill="1" applyBorder="1" applyAlignment="1">
      <alignment horizontal="left" vertical="center"/>
    </xf>
    <xf numFmtId="0" fontId="93" fillId="33" borderId="14" xfId="0" applyFont="1" applyFill="1" applyBorder="1" applyAlignment="1">
      <alignment/>
    </xf>
    <xf numFmtId="0" fontId="93" fillId="0" borderId="64" xfId="0" applyFont="1" applyBorder="1" applyAlignment="1">
      <alignment horizontal="center"/>
    </xf>
    <xf numFmtId="0" fontId="93" fillId="0" borderId="42" xfId="0" applyFont="1" applyBorder="1" applyAlignment="1">
      <alignment/>
    </xf>
    <xf numFmtId="0" fontId="93" fillId="0" borderId="64" xfId="0" applyFont="1" applyBorder="1" applyAlignment="1">
      <alignment/>
    </xf>
    <xf numFmtId="0" fontId="93" fillId="33" borderId="64" xfId="0" applyFont="1" applyFill="1" applyBorder="1" applyAlignment="1">
      <alignment/>
    </xf>
    <xf numFmtId="0" fontId="93" fillId="33" borderId="10" xfId="0" applyFont="1" applyFill="1" applyBorder="1" applyAlignment="1">
      <alignment horizontal="center"/>
    </xf>
    <xf numFmtId="0" fontId="93" fillId="0" borderId="10" xfId="0" applyFont="1" applyBorder="1" applyAlignment="1">
      <alignment vertical="center"/>
    </xf>
    <xf numFmtId="0" fontId="31" fillId="33" borderId="10" xfId="0" applyFont="1" applyFill="1" applyBorder="1" applyAlignment="1">
      <alignment/>
    </xf>
    <xf numFmtId="0" fontId="93" fillId="33" borderId="28" xfId="0" applyFont="1" applyFill="1" applyBorder="1" applyAlignment="1">
      <alignment/>
    </xf>
    <xf numFmtId="0" fontId="93" fillId="33" borderId="30" xfId="0" applyFont="1" applyFill="1" applyBorder="1" applyAlignment="1">
      <alignment/>
    </xf>
    <xf numFmtId="0" fontId="93" fillId="0" borderId="49" xfId="0" applyFont="1" applyFill="1" applyBorder="1" applyAlignment="1">
      <alignment/>
    </xf>
    <xf numFmtId="0" fontId="93" fillId="0" borderId="52" xfId="0" applyFont="1" applyBorder="1" applyAlignment="1">
      <alignment/>
    </xf>
    <xf numFmtId="0" fontId="31" fillId="0" borderId="12" xfId="0" applyFont="1" applyBorder="1" applyAlignment="1">
      <alignment/>
    </xf>
    <xf numFmtId="0" fontId="102" fillId="33" borderId="10" xfId="0" applyFont="1" applyFill="1" applyBorder="1" applyAlignment="1">
      <alignment vertical="center"/>
    </xf>
    <xf numFmtId="0" fontId="97" fillId="0" borderId="10" xfId="0" applyFont="1" applyFill="1" applyBorder="1" applyAlignment="1">
      <alignment vertical="center"/>
    </xf>
    <xf numFmtId="0" fontId="93" fillId="0" borderId="10" xfId="0" applyFont="1" applyBorder="1" applyAlignment="1">
      <alignment vertical="top" wrapText="1"/>
    </xf>
    <xf numFmtId="0" fontId="93" fillId="0" borderId="52" xfId="0" applyFont="1" applyFill="1" applyBorder="1" applyAlignment="1">
      <alignment horizontal="center" vertical="center"/>
    </xf>
    <xf numFmtId="0" fontId="93" fillId="0" borderId="59" xfId="0" applyFont="1" applyFill="1" applyBorder="1" applyAlignment="1">
      <alignment horizontal="center" vertical="center"/>
    </xf>
    <xf numFmtId="0" fontId="31" fillId="0" borderId="54" xfId="57" applyFont="1" applyFill="1" applyBorder="1" applyAlignment="1">
      <alignment horizontal="center" vertical="center"/>
      <protection/>
    </xf>
    <xf numFmtId="0" fontId="93" fillId="0" borderId="23" xfId="0" applyFont="1" applyFill="1" applyBorder="1" applyAlignment="1">
      <alignment horizontal="center" vertical="center"/>
    </xf>
    <xf numFmtId="0" fontId="93" fillId="32" borderId="19" xfId="0" applyFont="1" applyFill="1" applyBorder="1" applyAlignment="1">
      <alignment horizontal="center" vertical="center"/>
    </xf>
    <xf numFmtId="0" fontId="93" fillId="32" borderId="54" xfId="0" applyFont="1" applyFill="1" applyBorder="1" applyAlignment="1">
      <alignment horizontal="center" vertical="center"/>
    </xf>
    <xf numFmtId="0" fontId="93" fillId="0" borderId="21" xfId="0" applyFont="1" applyBorder="1" applyAlignment="1">
      <alignment horizontal="center"/>
    </xf>
    <xf numFmtId="0" fontId="93" fillId="32" borderId="20" xfId="0" applyFont="1" applyFill="1" applyBorder="1" applyAlignment="1">
      <alignment horizontal="center" vertical="center"/>
    </xf>
    <xf numFmtId="0" fontId="93" fillId="32" borderId="28" xfId="0" applyFont="1" applyFill="1" applyBorder="1" applyAlignment="1">
      <alignment horizontal="center" vertical="center"/>
    </xf>
    <xf numFmtId="0" fontId="29" fillId="32" borderId="20" xfId="0" applyFont="1" applyFill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93" fillId="32" borderId="14" xfId="0" applyFont="1" applyFill="1" applyBorder="1" applyAlignment="1">
      <alignment horizontal="center" vertical="center"/>
    </xf>
    <xf numFmtId="0" fontId="93" fillId="32" borderId="30" xfId="0" applyFont="1" applyFill="1" applyBorder="1" applyAlignment="1">
      <alignment horizontal="center" vertical="center"/>
    </xf>
    <xf numFmtId="0" fontId="29" fillId="32" borderId="14" xfId="0" applyFont="1" applyFill="1" applyBorder="1" applyAlignment="1">
      <alignment horizontal="center"/>
    </xf>
    <xf numFmtId="0" fontId="93" fillId="0" borderId="14" xfId="0" applyFont="1" applyBorder="1" applyAlignment="1">
      <alignment horizontal="center"/>
    </xf>
    <xf numFmtId="0" fontId="93" fillId="0" borderId="40" xfId="0" applyFont="1" applyBorder="1" applyAlignment="1">
      <alignment horizontal="center"/>
    </xf>
    <xf numFmtId="0" fontId="93" fillId="32" borderId="42" xfId="0" applyFont="1" applyFill="1" applyBorder="1" applyAlignment="1">
      <alignment horizontal="center" vertical="center"/>
    </xf>
    <xf numFmtId="0" fontId="93" fillId="32" borderId="49" xfId="0" applyFont="1" applyFill="1" applyBorder="1" applyAlignment="1">
      <alignment horizontal="center" vertical="center"/>
    </xf>
    <xf numFmtId="0" fontId="29" fillId="32" borderId="42" xfId="0" applyFont="1" applyFill="1" applyBorder="1" applyAlignment="1">
      <alignment horizontal="center"/>
    </xf>
    <xf numFmtId="0" fontId="93" fillId="0" borderId="42" xfId="0" applyFont="1" applyBorder="1" applyAlignment="1">
      <alignment horizontal="center"/>
    </xf>
    <xf numFmtId="0" fontId="93" fillId="33" borderId="10" xfId="0" applyFont="1" applyFill="1" applyBorder="1" applyAlignment="1">
      <alignment horizontal="center" vertical="center"/>
    </xf>
    <xf numFmtId="0" fontId="93" fillId="0" borderId="2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/>
    </xf>
    <xf numFmtId="1" fontId="31" fillId="34" borderId="10" xfId="0" applyNumberFormat="1" applyFont="1" applyFill="1" applyBorder="1" applyAlignment="1">
      <alignment horizontal="center"/>
    </xf>
    <xf numFmtId="1" fontId="68" fillId="0" borderId="10" xfId="0" applyNumberFormat="1" applyFont="1" applyBorder="1" applyAlignment="1">
      <alignment horizontal="center"/>
    </xf>
    <xf numFmtId="0" fontId="93" fillId="33" borderId="10" xfId="0" applyFont="1" applyFill="1" applyBorder="1" applyAlignment="1">
      <alignment/>
    </xf>
    <xf numFmtId="0" fontId="31" fillId="34" borderId="41" xfId="0" applyFont="1" applyFill="1" applyBorder="1" applyAlignment="1">
      <alignment horizontal="center" vertical="center"/>
    </xf>
    <xf numFmtId="1" fontId="31" fillId="34" borderId="41" xfId="0" applyNumberFormat="1" applyFont="1" applyFill="1" applyBorder="1" applyAlignment="1">
      <alignment horizontal="center"/>
    </xf>
    <xf numFmtId="0" fontId="31" fillId="34" borderId="41" xfId="0" applyFont="1" applyFill="1" applyBorder="1" applyAlignment="1">
      <alignment horizontal="center"/>
    </xf>
    <xf numFmtId="1" fontId="68" fillId="0" borderId="41" xfId="0" applyNumberFormat="1" applyFont="1" applyBorder="1" applyAlignment="1">
      <alignment horizontal="center"/>
    </xf>
    <xf numFmtId="0" fontId="97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0" fontId="93" fillId="0" borderId="0" xfId="0" applyFont="1" applyAlignment="1">
      <alignment horizontal="right" vertical="center"/>
    </xf>
    <xf numFmtId="0" fontId="93" fillId="0" borderId="10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31" fillId="0" borderId="14" xfId="0" applyFont="1" applyBorder="1" applyAlignment="1">
      <alignment/>
    </xf>
    <xf numFmtId="0" fontId="70" fillId="0" borderId="10" xfId="0" applyFont="1" applyBorder="1" applyAlignment="1">
      <alignment wrapText="1"/>
    </xf>
    <xf numFmtId="0" fontId="31" fillId="0" borderId="2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/>
    </xf>
    <xf numFmtId="0" fontId="31" fillId="0" borderId="65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/>
    </xf>
    <xf numFmtId="0" fontId="31" fillId="34" borderId="20" xfId="0" applyFont="1" applyFill="1" applyBorder="1" applyAlignment="1">
      <alignment horizontal="center" vertical="center"/>
    </xf>
    <xf numFmtId="1" fontId="31" fillId="34" borderId="20" xfId="0" applyNumberFormat="1" applyFont="1" applyFill="1" applyBorder="1" applyAlignment="1">
      <alignment horizontal="center"/>
    </xf>
    <xf numFmtId="0" fontId="31" fillId="34" borderId="25" xfId="0" applyFont="1" applyFill="1" applyBorder="1" applyAlignment="1">
      <alignment horizontal="center"/>
    </xf>
    <xf numFmtId="1" fontId="68" fillId="0" borderId="20" xfId="0" applyNumberFormat="1" applyFont="1" applyBorder="1" applyAlignment="1">
      <alignment horizontal="center"/>
    </xf>
    <xf numFmtId="0" fontId="93" fillId="0" borderId="10" xfId="0" applyFont="1" applyFill="1" applyBorder="1" applyAlignment="1">
      <alignment horizontal="left" vertical="top" wrapText="1"/>
    </xf>
    <xf numFmtId="0" fontId="97" fillId="0" borderId="10" xfId="0" applyFont="1" applyFill="1" applyBorder="1" applyAlignment="1">
      <alignment/>
    </xf>
    <xf numFmtId="0" fontId="93" fillId="0" borderId="19" xfId="0" applyFont="1" applyBorder="1" applyAlignment="1">
      <alignment/>
    </xf>
    <xf numFmtId="0" fontId="93" fillId="0" borderId="30" xfId="0" applyFont="1" applyBorder="1" applyAlignment="1">
      <alignment/>
    </xf>
    <xf numFmtId="0" fontId="93" fillId="0" borderId="49" xfId="0" applyFont="1" applyBorder="1" applyAlignment="1">
      <alignment/>
    </xf>
    <xf numFmtId="0" fontId="29" fillId="0" borderId="19" xfId="0" applyFont="1" applyBorder="1" applyAlignment="1">
      <alignment horizontal="left" vertical="center" indent="5"/>
    </xf>
    <xf numFmtId="0" fontId="93" fillId="0" borderId="15" xfId="0" applyFont="1" applyBorder="1" applyAlignment="1">
      <alignment/>
    </xf>
    <xf numFmtId="0" fontId="93" fillId="0" borderId="28" xfId="0" applyFont="1" applyBorder="1" applyAlignment="1">
      <alignment/>
    </xf>
    <xf numFmtId="0" fontId="31" fillId="34" borderId="29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34" borderId="66" xfId="0" applyFont="1" applyFill="1" applyBorder="1" applyAlignment="1">
      <alignment horizontal="center" vertical="center"/>
    </xf>
    <xf numFmtId="0" fontId="31" fillId="34" borderId="42" xfId="0" applyFont="1" applyFill="1" applyBorder="1" applyAlignment="1">
      <alignment horizontal="center"/>
    </xf>
    <xf numFmtId="0" fontId="31" fillId="34" borderId="15" xfId="0" applyFont="1" applyFill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93" fillId="0" borderId="17" xfId="0" applyFont="1" applyBorder="1" applyAlignment="1">
      <alignment horizontal="center"/>
    </xf>
    <xf numFmtId="0" fontId="93" fillId="0" borderId="21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/>
    </xf>
    <xf numFmtId="0" fontId="93" fillId="0" borderId="53" xfId="0" applyFont="1" applyBorder="1" applyAlignment="1">
      <alignment horizontal="center"/>
    </xf>
    <xf numFmtId="0" fontId="93" fillId="0" borderId="67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93" fillId="0" borderId="39" xfId="0" applyFont="1" applyFill="1" applyBorder="1" applyAlignment="1">
      <alignment/>
    </xf>
    <xf numFmtId="0" fontId="93" fillId="0" borderId="30" xfId="0" applyFont="1" applyFill="1" applyBorder="1" applyAlignment="1">
      <alignment/>
    </xf>
    <xf numFmtId="0" fontId="93" fillId="0" borderId="31" xfId="0" applyFont="1" applyBorder="1" applyAlignment="1">
      <alignment/>
    </xf>
    <xf numFmtId="0" fontId="34" fillId="32" borderId="21" xfId="0" applyFont="1" applyFill="1" applyBorder="1" applyAlignment="1">
      <alignment horizontal="center" vertical="top" wrapText="1"/>
    </xf>
    <xf numFmtId="0" fontId="34" fillId="32" borderId="22" xfId="0" applyFont="1" applyFill="1" applyBorder="1" applyAlignment="1">
      <alignment horizontal="center" vertical="top" wrapText="1"/>
    </xf>
    <xf numFmtId="0" fontId="34" fillId="35" borderId="10" xfId="0" applyFont="1" applyFill="1" applyBorder="1" applyAlignment="1">
      <alignment horizontal="center" wrapText="1"/>
    </xf>
    <xf numFmtId="0" fontId="34" fillId="35" borderId="13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0" xfId="57" applyFont="1" applyFill="1" applyBorder="1" applyAlignment="1">
      <alignment horizontal="center" vertical="center" wrapText="1"/>
      <protection/>
    </xf>
    <xf numFmtId="0" fontId="31" fillId="0" borderId="68" xfId="57" applyFont="1" applyFill="1" applyBorder="1" applyAlignment="1">
      <alignment horizontal="center" vertical="center" wrapText="1"/>
      <protection/>
    </xf>
    <xf numFmtId="0" fontId="93" fillId="32" borderId="23" xfId="0" applyFont="1" applyFill="1" applyBorder="1" applyAlignment="1">
      <alignment horizontal="center" vertical="center" wrapText="1"/>
    </xf>
    <xf numFmtId="0" fontId="93" fillId="32" borderId="54" xfId="0" applyFont="1" applyFill="1" applyBorder="1" applyAlignment="1">
      <alignment horizontal="center" vertical="center" wrapText="1"/>
    </xf>
    <xf numFmtId="0" fontId="31" fillId="0" borderId="50" xfId="57" applyFont="1" applyBorder="1" applyAlignment="1">
      <alignment horizontal="center" vertical="center"/>
      <protection/>
    </xf>
    <xf numFmtId="0" fontId="31" fillId="0" borderId="68" xfId="57" applyFont="1" applyBorder="1" applyAlignment="1">
      <alignment horizontal="center" vertical="center"/>
      <protection/>
    </xf>
    <xf numFmtId="0" fontId="31" fillId="0" borderId="69" xfId="57" applyFont="1" applyBorder="1" applyAlignment="1">
      <alignment horizontal="center" vertical="center"/>
      <protection/>
    </xf>
    <xf numFmtId="0" fontId="31" fillId="0" borderId="23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93" fillId="32" borderId="23" xfId="0" applyFont="1" applyFill="1" applyBorder="1" applyAlignment="1">
      <alignment horizontal="center" vertical="center" textRotation="90"/>
    </xf>
    <xf numFmtId="0" fontId="93" fillId="32" borderId="54" xfId="0" applyFont="1" applyFill="1" applyBorder="1" applyAlignment="1">
      <alignment horizontal="center" vertical="center" textRotation="90"/>
    </xf>
    <xf numFmtId="0" fontId="93" fillId="32" borderId="23" xfId="0" applyFont="1" applyFill="1" applyBorder="1" applyAlignment="1">
      <alignment horizontal="center" vertical="center"/>
    </xf>
    <xf numFmtId="0" fontId="93" fillId="32" borderId="54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 textRotation="90"/>
    </xf>
    <xf numFmtId="0" fontId="93" fillId="0" borderId="52" xfId="0" applyFont="1" applyBorder="1" applyAlignment="1">
      <alignment horizontal="center" vertical="center" textRotation="90"/>
    </xf>
    <xf numFmtId="0" fontId="93" fillId="0" borderId="54" xfId="0" applyFont="1" applyBorder="1" applyAlignment="1">
      <alignment horizontal="center" vertical="center" textRotation="90"/>
    </xf>
    <xf numFmtId="0" fontId="10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23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104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1" fillId="7" borderId="52" xfId="0" applyFont="1" applyFill="1" applyBorder="1" applyAlignment="1">
      <alignment horizontal="center" vertical="center" wrapText="1"/>
    </xf>
    <xf numFmtId="0" fontId="21" fillId="7" borderId="5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 textRotation="90"/>
    </xf>
    <xf numFmtId="0" fontId="0" fillId="7" borderId="54" xfId="0" applyFill="1" applyBorder="1" applyAlignment="1">
      <alignment horizontal="center" vertical="center" textRotation="90"/>
    </xf>
    <xf numFmtId="0" fontId="0" fillId="7" borderId="52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19" fillId="0" borderId="50" xfId="57" applyFont="1" applyBorder="1" applyAlignment="1">
      <alignment horizontal="center" vertical="center"/>
      <protection/>
    </xf>
    <xf numFmtId="0" fontId="19" fillId="0" borderId="68" xfId="57" applyFont="1" applyBorder="1" applyAlignment="1">
      <alignment horizontal="center" vertical="center"/>
      <protection/>
    </xf>
    <xf numFmtId="0" fontId="19" fillId="0" borderId="69" xfId="57" applyFont="1" applyBorder="1" applyAlignment="1">
      <alignment horizontal="center" vertical="center"/>
      <protection/>
    </xf>
    <xf numFmtId="0" fontId="21" fillId="0" borderId="5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34" fillId="32" borderId="55" xfId="0" applyFont="1" applyFill="1" applyBorder="1" applyAlignment="1">
      <alignment horizontal="center" vertical="top" wrapText="1"/>
    </xf>
    <xf numFmtId="0" fontId="34" fillId="32" borderId="56" xfId="0" applyFont="1" applyFill="1" applyBorder="1" applyAlignment="1">
      <alignment horizontal="center" vertical="top" wrapText="1"/>
    </xf>
    <xf numFmtId="0" fontId="29" fillId="32" borderId="25" xfId="0" applyFont="1" applyFill="1" applyBorder="1" applyAlignment="1">
      <alignment horizontal="center" vertical="center" wrapText="1"/>
    </xf>
    <xf numFmtId="0" fontId="29" fillId="32" borderId="16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93" fillId="0" borderId="23" xfId="0" applyFont="1" applyFill="1" applyBorder="1" applyAlignment="1">
      <alignment horizontal="center" vertical="center" textRotation="90"/>
    </xf>
    <xf numFmtId="0" fontId="93" fillId="0" borderId="52" xfId="0" applyFont="1" applyFill="1" applyBorder="1" applyAlignment="1">
      <alignment horizontal="center" vertical="center" textRotation="90"/>
    </xf>
    <xf numFmtId="0" fontId="93" fillId="32" borderId="23" xfId="0" applyFont="1" applyFill="1" applyBorder="1" applyAlignment="1">
      <alignment horizontal="center" vertical="center" textRotation="90"/>
    </xf>
    <xf numFmtId="0" fontId="93" fillId="32" borderId="54" xfId="0" applyFont="1" applyFill="1" applyBorder="1" applyAlignment="1">
      <alignment horizontal="center" vertical="center" textRotation="90"/>
    </xf>
    <xf numFmtId="0" fontId="93" fillId="32" borderId="23" xfId="0" applyFont="1" applyFill="1" applyBorder="1" applyAlignment="1">
      <alignment horizontal="center" vertical="center"/>
    </xf>
    <xf numFmtId="0" fontId="93" fillId="32" borderId="54" xfId="0" applyFont="1" applyFill="1" applyBorder="1" applyAlignment="1">
      <alignment horizontal="center" vertical="center"/>
    </xf>
    <xf numFmtId="0" fontId="31" fillId="0" borderId="50" xfId="57" applyFont="1" applyFill="1" applyBorder="1" applyAlignment="1">
      <alignment horizontal="center" vertical="center" wrapText="1"/>
      <protection/>
    </xf>
    <xf numFmtId="0" fontId="31" fillId="0" borderId="68" xfId="57" applyFont="1" applyFill="1" applyBorder="1" applyAlignment="1">
      <alignment horizontal="center" vertical="center" wrapText="1"/>
      <protection/>
    </xf>
    <xf numFmtId="0" fontId="31" fillId="0" borderId="69" xfId="57" applyFont="1" applyFill="1" applyBorder="1" applyAlignment="1">
      <alignment horizontal="center" vertical="center" wrapText="1"/>
      <protection/>
    </xf>
    <xf numFmtId="0" fontId="31" fillId="0" borderId="50" xfId="57" applyFont="1" applyFill="1" applyBorder="1" applyAlignment="1">
      <alignment horizontal="center" vertical="center"/>
      <protection/>
    </xf>
    <xf numFmtId="0" fontId="31" fillId="0" borderId="68" xfId="57" applyFont="1" applyFill="1" applyBorder="1" applyAlignment="1">
      <alignment horizontal="center" vertical="center"/>
      <protection/>
    </xf>
    <xf numFmtId="0" fontId="31" fillId="0" borderId="69" xfId="57" applyFont="1" applyFill="1" applyBorder="1" applyAlignment="1">
      <alignment horizontal="center" vertical="center"/>
      <protection/>
    </xf>
    <xf numFmtId="0" fontId="105" fillId="0" borderId="0" xfId="0" applyFont="1" applyAlignment="1">
      <alignment horizontal="center"/>
    </xf>
    <xf numFmtId="0" fontId="93" fillId="0" borderId="23" xfId="0" applyFont="1" applyFill="1" applyBorder="1" applyAlignment="1">
      <alignment horizontal="center" vertical="center" textRotation="90"/>
    </xf>
    <xf numFmtId="0" fontId="93" fillId="0" borderId="52" xfId="0" applyFont="1" applyFill="1" applyBorder="1" applyAlignment="1">
      <alignment horizontal="center" vertical="center" textRotation="90"/>
    </xf>
    <xf numFmtId="0" fontId="31" fillId="0" borderId="69" xfId="57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31" fillId="0" borderId="50" xfId="57" applyFont="1" applyFill="1" applyBorder="1" applyAlignment="1">
      <alignment horizontal="center" vertical="center"/>
      <protection/>
    </xf>
    <xf numFmtId="0" fontId="31" fillId="0" borderId="68" xfId="57" applyFont="1" applyFill="1" applyBorder="1" applyAlignment="1">
      <alignment horizontal="center" vertical="center"/>
      <protection/>
    </xf>
    <xf numFmtId="0" fontId="31" fillId="0" borderId="69" xfId="57" applyFont="1" applyFill="1" applyBorder="1" applyAlignment="1">
      <alignment horizontal="center" vertical="center"/>
      <protection/>
    </xf>
    <xf numFmtId="0" fontId="29" fillId="32" borderId="23" xfId="0" applyFont="1" applyFill="1" applyBorder="1" applyAlignment="1">
      <alignment horizontal="center" vertical="center" wrapText="1"/>
    </xf>
    <xf numFmtId="0" fontId="29" fillId="32" borderId="52" xfId="0" applyFont="1" applyFill="1" applyBorder="1" applyAlignment="1">
      <alignment horizontal="center" vertical="center" wrapText="1"/>
    </xf>
    <xf numFmtId="0" fontId="29" fillId="32" borderId="54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31" fillId="0" borderId="45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0" fontId="107" fillId="0" borderId="0" xfId="0" applyFont="1" applyAlignment="1">
      <alignment horizontal="center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/>
    </xf>
    <xf numFmtId="0" fontId="31" fillId="0" borderId="23" xfId="0" applyFont="1" applyBorder="1" applyAlignment="1">
      <alignment horizontal="center" vertical="center" textRotation="90" wrapText="1"/>
    </xf>
    <xf numFmtId="0" fontId="93" fillId="0" borderId="52" xfId="0" applyFont="1" applyBorder="1" applyAlignment="1">
      <alignment/>
    </xf>
    <xf numFmtId="0" fontId="93" fillId="0" borderId="54" xfId="0" applyFont="1" applyBorder="1" applyAlignment="1">
      <alignment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0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textRotation="90" wrapText="1"/>
    </xf>
    <xf numFmtId="0" fontId="90" fillId="0" borderId="10" xfId="0" applyFont="1" applyBorder="1" applyAlignment="1">
      <alignment/>
    </xf>
    <xf numFmtId="0" fontId="109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10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 textRotation="90" wrapText="1"/>
    </xf>
    <xf numFmtId="0" fontId="93" fillId="0" borderId="10" xfId="0" applyFont="1" applyBorder="1" applyAlignment="1">
      <alignment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52" xfId="0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1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4" fillId="0" borderId="5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3" fillId="0" borderId="23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25" fillId="0" borderId="22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7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textRotation="90"/>
    </xf>
    <xf numFmtId="0" fontId="0" fillId="0" borderId="52" xfId="0" applyFill="1" applyBorder="1" applyAlignment="1">
      <alignment horizontal="center" vertical="center" textRotation="90"/>
    </xf>
    <xf numFmtId="0" fontId="0" fillId="0" borderId="54" xfId="0" applyFill="1" applyBorder="1" applyAlignment="1">
      <alignment horizontal="center" vertical="center" textRotation="90"/>
    </xf>
    <xf numFmtId="0" fontId="20" fillId="0" borderId="50" xfId="57" applyFont="1" applyFill="1" applyBorder="1" applyAlignment="1">
      <alignment horizontal="center" vertical="center" wrapText="1"/>
      <protection/>
    </xf>
    <xf numFmtId="0" fontId="20" fillId="0" borderId="68" xfId="57" applyFont="1" applyFill="1" applyBorder="1" applyAlignment="1">
      <alignment horizontal="center" vertical="center" wrapText="1"/>
      <protection/>
    </xf>
    <xf numFmtId="0" fontId="0" fillId="32" borderId="23" xfId="0" applyFill="1" applyBorder="1" applyAlignment="1">
      <alignment horizontal="center" vertical="center" textRotation="90"/>
    </xf>
    <xf numFmtId="0" fontId="0" fillId="32" borderId="54" xfId="0" applyFill="1" applyBorder="1" applyAlignment="1">
      <alignment horizontal="center" vertical="center" textRotation="90"/>
    </xf>
    <xf numFmtId="0" fontId="0" fillId="32" borderId="23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19" fillId="0" borderId="50" xfId="57" applyFont="1" applyFill="1" applyBorder="1" applyAlignment="1">
      <alignment horizontal="center" vertical="center"/>
      <protection/>
    </xf>
    <xf numFmtId="0" fontId="19" fillId="0" borderId="68" xfId="57" applyFont="1" applyFill="1" applyBorder="1" applyAlignment="1">
      <alignment horizontal="center" vertical="center"/>
      <protection/>
    </xf>
    <xf numFmtId="0" fontId="19" fillId="0" borderId="69" xfId="57" applyFont="1" applyFill="1" applyBorder="1" applyAlignment="1">
      <alignment horizontal="center" vertical="center"/>
      <protection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52" xfId="0" applyFont="1" applyFill="1" applyBorder="1" applyAlignment="1">
      <alignment horizontal="center" vertical="center" wrapText="1"/>
    </xf>
    <xf numFmtId="0" fontId="21" fillId="32" borderId="54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zoomScale="80" zoomScaleNormal="80" zoomScalePageLayoutView="0" workbookViewId="0" topLeftCell="A42">
      <selection activeCell="A1" sqref="A1"/>
    </sheetView>
  </sheetViews>
  <sheetFormatPr defaultColWidth="9.140625" defaultRowHeight="15"/>
  <cols>
    <col min="1" max="1" width="4.421875" style="0" customWidth="1"/>
    <col min="2" max="2" width="12.00390625" style="0" customWidth="1"/>
    <col min="3" max="3" width="27.57421875" style="0" customWidth="1"/>
    <col min="4" max="4" width="6.7109375" style="0" customWidth="1"/>
    <col min="5" max="6" width="20.00390625" style="0" customWidth="1"/>
    <col min="7" max="7" width="20.8515625" style="0" customWidth="1"/>
    <col min="8" max="8" width="28.57421875" style="0" customWidth="1"/>
    <col min="9" max="13" width="5.7109375" style="0" customWidth="1"/>
    <col min="14" max="14" width="6.8515625" style="0" customWidth="1"/>
    <col min="15" max="15" width="6.7109375" style="0" customWidth="1"/>
    <col min="16" max="16" width="8.421875" style="0" customWidth="1"/>
  </cols>
  <sheetData>
    <row r="1" spans="1:7" ht="15">
      <c r="A1" s="48" t="s">
        <v>47</v>
      </c>
      <c r="D1" s="4"/>
      <c r="E1" s="4"/>
      <c r="F1" s="4"/>
      <c r="G1" s="4"/>
    </row>
    <row r="2" spans="1:17" ht="15">
      <c r="A2" s="48" t="s">
        <v>48</v>
      </c>
      <c r="B2" s="6"/>
      <c r="C2" s="6"/>
      <c r="D2" s="6"/>
      <c r="E2" s="40"/>
      <c r="F2" s="40"/>
      <c r="G2" s="40"/>
      <c r="H2" s="1"/>
      <c r="I2" s="1"/>
      <c r="J2" s="1"/>
      <c r="K2" s="1"/>
      <c r="L2" s="536" t="s">
        <v>6</v>
      </c>
      <c r="M2" s="536"/>
      <c r="N2" s="536"/>
      <c r="O2" s="558" t="s">
        <v>151</v>
      </c>
      <c r="P2" s="558"/>
      <c r="Q2" s="558"/>
    </row>
    <row r="3" spans="1:17" ht="15">
      <c r="A3" s="48"/>
      <c r="B3" s="6"/>
      <c r="C3" s="6"/>
      <c r="D3" s="6"/>
      <c r="E3" s="40"/>
      <c r="F3" s="40"/>
      <c r="G3" s="40"/>
      <c r="H3" s="1"/>
      <c r="I3" s="1"/>
      <c r="J3" s="1"/>
      <c r="K3" s="1"/>
      <c r="M3" s="559" t="s">
        <v>7</v>
      </c>
      <c r="N3" s="559"/>
      <c r="O3" s="558" t="s">
        <v>152</v>
      </c>
      <c r="P3" s="558"/>
      <c r="Q3" s="558"/>
    </row>
    <row r="4" spans="1:17" ht="15">
      <c r="A4" s="49" t="s">
        <v>49</v>
      </c>
      <c r="B4" s="6"/>
      <c r="C4" s="6" t="s">
        <v>150</v>
      </c>
      <c r="D4" s="6"/>
      <c r="E4" s="40"/>
      <c r="F4" s="40"/>
      <c r="G4" s="423" t="s">
        <v>893</v>
      </c>
      <c r="H4" s="1"/>
      <c r="I4" s="1"/>
      <c r="J4" s="1"/>
      <c r="K4" s="1"/>
      <c r="M4" s="559" t="s">
        <v>8</v>
      </c>
      <c r="N4" s="559"/>
      <c r="O4" s="558" t="s">
        <v>153</v>
      </c>
      <c r="P4" s="558"/>
      <c r="Q4" s="558"/>
    </row>
    <row r="5" spans="2:15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5">
      <c r="A6" s="535" t="s">
        <v>33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</row>
    <row r="7" spans="1:18" ht="15">
      <c r="A7" s="535" t="s">
        <v>92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</row>
    <row r="8" spans="1:18" ht="8.25" customHeight="1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</row>
    <row r="9" spans="1:18" ht="18.75">
      <c r="A9" s="557" t="s">
        <v>0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</row>
    <row r="10" ht="12" customHeight="1" thickBot="1"/>
    <row r="11" spans="1:17" ht="12.75" customHeight="1" thickBot="1">
      <c r="A11" s="547" t="s">
        <v>39</v>
      </c>
      <c r="B11" s="547" t="s">
        <v>40</v>
      </c>
      <c r="C11" s="537" t="s">
        <v>41</v>
      </c>
      <c r="D11" s="547" t="s">
        <v>42</v>
      </c>
      <c r="E11" s="537" t="s">
        <v>43</v>
      </c>
      <c r="F11" s="537" t="s">
        <v>45</v>
      </c>
      <c r="G11" s="537" t="s">
        <v>44</v>
      </c>
      <c r="H11" s="537" t="s">
        <v>46</v>
      </c>
      <c r="I11" s="544" t="s">
        <v>1</v>
      </c>
      <c r="J11" s="545"/>
      <c r="K11" s="545"/>
      <c r="L11" s="545"/>
      <c r="M11" s="545"/>
      <c r="N11" s="545"/>
      <c r="O11" s="545"/>
      <c r="P11" s="546"/>
      <c r="Q11" s="554" t="s">
        <v>2</v>
      </c>
    </row>
    <row r="12" spans="1:17" ht="26.25" customHeight="1" thickBot="1">
      <c r="A12" s="548"/>
      <c r="B12" s="548"/>
      <c r="C12" s="538"/>
      <c r="D12" s="548"/>
      <c r="E12" s="538"/>
      <c r="F12" s="538"/>
      <c r="G12" s="538"/>
      <c r="H12" s="538"/>
      <c r="I12" s="540" t="s">
        <v>34</v>
      </c>
      <c r="J12" s="541"/>
      <c r="K12" s="541"/>
      <c r="L12" s="541"/>
      <c r="M12" s="541"/>
      <c r="N12" s="550" t="s">
        <v>3</v>
      </c>
      <c r="O12" s="552" t="s">
        <v>12</v>
      </c>
      <c r="P12" s="542" t="s">
        <v>13</v>
      </c>
      <c r="Q12" s="555"/>
    </row>
    <row r="13" spans="1:17" ht="27.75" customHeight="1" thickBot="1">
      <c r="A13" s="548"/>
      <c r="B13" s="548"/>
      <c r="C13" s="538"/>
      <c r="D13" s="548"/>
      <c r="E13" s="538"/>
      <c r="F13" s="538"/>
      <c r="G13" s="538"/>
      <c r="H13" s="538"/>
      <c r="I13" s="451" t="s">
        <v>9</v>
      </c>
      <c r="J13" s="451" t="s">
        <v>10</v>
      </c>
      <c r="K13" s="452" t="s">
        <v>11</v>
      </c>
      <c r="L13" s="453" t="s">
        <v>19</v>
      </c>
      <c r="M13" s="453" t="s">
        <v>20</v>
      </c>
      <c r="N13" s="551"/>
      <c r="O13" s="553"/>
      <c r="P13" s="543"/>
      <c r="Q13" s="555"/>
    </row>
    <row r="14" spans="1:17" ht="15.75" customHeight="1" thickBot="1">
      <c r="A14" s="549"/>
      <c r="B14" s="549"/>
      <c r="C14" s="539"/>
      <c r="D14" s="549"/>
      <c r="E14" s="539"/>
      <c r="F14" s="539"/>
      <c r="G14" s="539"/>
      <c r="H14" s="539"/>
      <c r="I14" s="454" t="s">
        <v>17</v>
      </c>
      <c r="J14" s="454" t="s">
        <v>17</v>
      </c>
      <c r="K14" s="454" t="s">
        <v>17</v>
      </c>
      <c r="L14" s="396" t="s">
        <v>17</v>
      </c>
      <c r="M14" s="397" t="s">
        <v>27</v>
      </c>
      <c r="N14" s="455" t="s">
        <v>4</v>
      </c>
      <c r="O14" s="455" t="s">
        <v>4</v>
      </c>
      <c r="P14" s="456" t="s">
        <v>14</v>
      </c>
      <c r="Q14" s="556"/>
    </row>
    <row r="15" spans="1:17" ht="15.75">
      <c r="A15" s="424">
        <v>1</v>
      </c>
      <c r="B15" s="319">
        <v>6141</v>
      </c>
      <c r="C15" s="291" t="s">
        <v>144</v>
      </c>
      <c r="D15" s="425">
        <v>5</v>
      </c>
      <c r="E15" s="426" t="s">
        <v>766</v>
      </c>
      <c r="F15" s="427" t="s">
        <v>154</v>
      </c>
      <c r="G15" s="427" t="s">
        <v>155</v>
      </c>
      <c r="H15" s="319" t="s">
        <v>147</v>
      </c>
      <c r="I15" s="457">
        <v>10</v>
      </c>
      <c r="J15" s="457">
        <v>10</v>
      </c>
      <c r="K15" s="457">
        <v>10</v>
      </c>
      <c r="L15" s="457">
        <v>10</v>
      </c>
      <c r="M15" s="457">
        <v>10</v>
      </c>
      <c r="N15" s="458">
        <f>I15+J15+K15+L15+M15</f>
        <v>50</v>
      </c>
      <c r="O15" s="459">
        <v>43</v>
      </c>
      <c r="P15" s="460">
        <f>N15+O15</f>
        <v>93</v>
      </c>
      <c r="Q15" s="461"/>
    </row>
    <row r="16" spans="1:17" ht="15.75">
      <c r="A16" s="428">
        <v>2</v>
      </c>
      <c r="B16" s="319">
        <v>6158</v>
      </c>
      <c r="C16" s="291" t="s">
        <v>145</v>
      </c>
      <c r="D16" s="429">
        <v>5</v>
      </c>
      <c r="E16" s="430" t="s">
        <v>768</v>
      </c>
      <c r="F16" s="430" t="s">
        <v>154</v>
      </c>
      <c r="G16" s="430" t="s">
        <v>155</v>
      </c>
      <c r="H16" s="169" t="s">
        <v>148</v>
      </c>
      <c r="I16" s="462">
        <v>10</v>
      </c>
      <c r="J16" s="374">
        <v>8</v>
      </c>
      <c r="K16" s="374">
        <v>9</v>
      </c>
      <c r="L16" s="374">
        <v>9</v>
      </c>
      <c r="M16" s="374">
        <v>10</v>
      </c>
      <c r="N16" s="463">
        <f aca="true" t="shared" si="0" ref="N16:N67">I16+J16+K16+L16+M16</f>
        <v>46</v>
      </c>
      <c r="O16" s="464">
        <v>38</v>
      </c>
      <c r="P16" s="465">
        <f aca="true" t="shared" si="1" ref="P16:P67">N16+O16</f>
        <v>84</v>
      </c>
      <c r="Q16" s="466"/>
    </row>
    <row r="17" spans="1:17" ht="16.5" thickBot="1">
      <c r="A17" s="428">
        <v>3</v>
      </c>
      <c r="B17" s="319">
        <v>6175</v>
      </c>
      <c r="C17" s="442" t="s">
        <v>146</v>
      </c>
      <c r="D17" s="429">
        <v>5</v>
      </c>
      <c r="E17" s="431" t="s">
        <v>768</v>
      </c>
      <c r="F17" s="430" t="s">
        <v>154</v>
      </c>
      <c r="G17" s="430" t="s">
        <v>155</v>
      </c>
      <c r="H17" s="169" t="s">
        <v>149</v>
      </c>
      <c r="I17" s="462">
        <v>10</v>
      </c>
      <c r="J17" s="374">
        <v>7</v>
      </c>
      <c r="K17" s="374">
        <v>7</v>
      </c>
      <c r="L17" s="374">
        <v>7</v>
      </c>
      <c r="M17" s="374">
        <v>10</v>
      </c>
      <c r="N17" s="463">
        <f t="shared" si="0"/>
        <v>41</v>
      </c>
      <c r="O17" s="464">
        <v>47</v>
      </c>
      <c r="P17" s="465">
        <f t="shared" si="1"/>
        <v>88</v>
      </c>
      <c r="Q17" s="466"/>
    </row>
    <row r="18" spans="1:17" ht="15.75">
      <c r="A18" s="428">
        <v>4</v>
      </c>
      <c r="B18" s="319">
        <v>6142</v>
      </c>
      <c r="C18" s="432" t="s">
        <v>156</v>
      </c>
      <c r="D18" s="429">
        <v>5</v>
      </c>
      <c r="E18" s="432" t="s">
        <v>160</v>
      </c>
      <c r="F18" s="430" t="s">
        <v>159</v>
      </c>
      <c r="G18" s="430" t="s">
        <v>155</v>
      </c>
      <c r="H18" s="432" t="s">
        <v>162</v>
      </c>
      <c r="I18" s="462">
        <v>10</v>
      </c>
      <c r="J18" s="374">
        <v>9</v>
      </c>
      <c r="K18" s="374">
        <v>10</v>
      </c>
      <c r="L18" s="374">
        <v>9</v>
      </c>
      <c r="M18" s="374">
        <v>10</v>
      </c>
      <c r="N18" s="463">
        <f t="shared" si="0"/>
        <v>48</v>
      </c>
      <c r="O18" s="464">
        <v>48</v>
      </c>
      <c r="P18" s="465">
        <f t="shared" si="1"/>
        <v>96</v>
      </c>
      <c r="Q18" s="466" t="s">
        <v>891</v>
      </c>
    </row>
    <row r="19" spans="1:17" ht="15.75">
      <c r="A19" s="428">
        <v>5</v>
      </c>
      <c r="B19" s="319">
        <v>6159</v>
      </c>
      <c r="C19" s="433" t="s">
        <v>157</v>
      </c>
      <c r="D19" s="429">
        <v>5</v>
      </c>
      <c r="E19" s="433" t="s">
        <v>160</v>
      </c>
      <c r="F19" s="430" t="s">
        <v>159</v>
      </c>
      <c r="G19" s="430" t="s">
        <v>155</v>
      </c>
      <c r="H19" s="433" t="s">
        <v>162</v>
      </c>
      <c r="I19" s="462"/>
      <c r="J19" s="374"/>
      <c r="K19" s="374"/>
      <c r="L19" s="374"/>
      <c r="M19" s="374"/>
      <c r="N19" s="463">
        <f t="shared" si="0"/>
        <v>0</v>
      </c>
      <c r="O19" s="464"/>
      <c r="P19" s="465">
        <f t="shared" si="1"/>
        <v>0</v>
      </c>
      <c r="Q19" s="466"/>
    </row>
    <row r="20" spans="1:20" ht="16.5" thickBot="1">
      <c r="A20" s="428">
        <v>6</v>
      </c>
      <c r="B20" s="319">
        <v>6176</v>
      </c>
      <c r="C20" s="434" t="s">
        <v>158</v>
      </c>
      <c r="D20" s="429">
        <v>5</v>
      </c>
      <c r="E20" s="434" t="s">
        <v>161</v>
      </c>
      <c r="F20" s="430" t="s">
        <v>159</v>
      </c>
      <c r="G20" s="430" t="s">
        <v>155</v>
      </c>
      <c r="H20" s="434" t="s">
        <v>163</v>
      </c>
      <c r="I20" s="462"/>
      <c r="J20" s="374"/>
      <c r="K20" s="374"/>
      <c r="L20" s="374"/>
      <c r="M20" s="374"/>
      <c r="N20" s="463">
        <f t="shared" si="0"/>
        <v>0</v>
      </c>
      <c r="O20" s="464"/>
      <c r="P20" s="465">
        <f t="shared" si="1"/>
        <v>0</v>
      </c>
      <c r="Q20" s="466"/>
      <c r="T20" s="147"/>
    </row>
    <row r="21" spans="1:17" ht="15.75">
      <c r="A21" s="428">
        <v>7</v>
      </c>
      <c r="B21" s="319">
        <v>6143</v>
      </c>
      <c r="C21" s="435" t="s">
        <v>218</v>
      </c>
      <c r="D21" s="429">
        <v>5</v>
      </c>
      <c r="E21" s="443" t="s">
        <v>224</v>
      </c>
      <c r="F21" s="430" t="s">
        <v>221</v>
      </c>
      <c r="G21" s="430" t="s">
        <v>155</v>
      </c>
      <c r="H21" s="431" t="s">
        <v>222</v>
      </c>
      <c r="I21" s="462">
        <v>10</v>
      </c>
      <c r="J21" s="374">
        <v>8</v>
      </c>
      <c r="K21" s="374">
        <v>8</v>
      </c>
      <c r="L21" s="374">
        <v>8</v>
      </c>
      <c r="M21" s="374">
        <v>10</v>
      </c>
      <c r="N21" s="463">
        <f t="shared" si="0"/>
        <v>44</v>
      </c>
      <c r="O21" s="464">
        <v>48</v>
      </c>
      <c r="P21" s="465">
        <f t="shared" si="1"/>
        <v>92</v>
      </c>
      <c r="Q21" s="466"/>
    </row>
    <row r="22" spans="1:17" ht="15.75">
      <c r="A22" s="428">
        <v>8</v>
      </c>
      <c r="B22" s="319">
        <v>6160</v>
      </c>
      <c r="C22" s="435" t="s">
        <v>219</v>
      </c>
      <c r="D22" s="429">
        <v>5</v>
      </c>
      <c r="E22" s="444" t="s">
        <v>225</v>
      </c>
      <c r="F22" s="430" t="s">
        <v>221</v>
      </c>
      <c r="G22" s="430" t="s">
        <v>155</v>
      </c>
      <c r="H22" s="431" t="s">
        <v>223</v>
      </c>
      <c r="I22" s="462">
        <v>10</v>
      </c>
      <c r="J22" s="374">
        <v>8</v>
      </c>
      <c r="K22" s="374">
        <v>8</v>
      </c>
      <c r="L22" s="374">
        <v>9</v>
      </c>
      <c r="M22" s="374">
        <v>10</v>
      </c>
      <c r="N22" s="463">
        <f>I22+J22+K22+L22+M22</f>
        <v>45</v>
      </c>
      <c r="O22" s="464">
        <v>41</v>
      </c>
      <c r="P22" s="465">
        <f>N22+O22</f>
        <v>86</v>
      </c>
      <c r="Q22" s="466"/>
    </row>
    <row r="23" spans="1:17" ht="15.75">
      <c r="A23" s="436">
        <v>9</v>
      </c>
      <c r="B23" s="319">
        <v>6177</v>
      </c>
      <c r="C23" s="249" t="s">
        <v>220</v>
      </c>
      <c r="D23" s="437">
        <v>5</v>
      </c>
      <c r="E23" s="445" t="s">
        <v>224</v>
      </c>
      <c r="F23" s="438" t="s">
        <v>221</v>
      </c>
      <c r="G23" s="438" t="s">
        <v>155</v>
      </c>
      <c r="H23" s="439" t="s">
        <v>222</v>
      </c>
      <c r="I23" s="467">
        <v>10</v>
      </c>
      <c r="J23" s="420">
        <v>9</v>
      </c>
      <c r="K23" s="420">
        <v>9</v>
      </c>
      <c r="L23" s="420">
        <v>8</v>
      </c>
      <c r="M23" s="420">
        <v>10</v>
      </c>
      <c r="N23" s="468">
        <f t="shared" si="0"/>
        <v>46</v>
      </c>
      <c r="O23" s="469">
        <v>41</v>
      </c>
      <c r="P23" s="470">
        <f t="shared" si="1"/>
        <v>87</v>
      </c>
      <c r="Q23" s="471"/>
    </row>
    <row r="24" spans="1:17" ht="15.75">
      <c r="A24" s="374">
        <v>10</v>
      </c>
      <c r="B24" s="319">
        <v>6144</v>
      </c>
      <c r="C24" s="169" t="s">
        <v>265</v>
      </c>
      <c r="D24" s="319">
        <v>5</v>
      </c>
      <c r="E24" s="319" t="s">
        <v>269</v>
      </c>
      <c r="F24" s="319" t="s">
        <v>268</v>
      </c>
      <c r="G24" s="319" t="s">
        <v>155</v>
      </c>
      <c r="H24" s="319" t="s">
        <v>270</v>
      </c>
      <c r="I24" s="374">
        <v>10</v>
      </c>
      <c r="J24" s="374">
        <v>9</v>
      </c>
      <c r="K24" s="374">
        <v>9</v>
      </c>
      <c r="L24" s="374">
        <v>8</v>
      </c>
      <c r="M24" s="374">
        <v>10</v>
      </c>
      <c r="N24" s="468">
        <f t="shared" si="0"/>
        <v>46</v>
      </c>
      <c r="O24" s="469">
        <v>37</v>
      </c>
      <c r="P24" s="470">
        <f t="shared" si="1"/>
        <v>83</v>
      </c>
      <c r="Q24" s="374"/>
    </row>
    <row r="25" spans="1:19" ht="15.75">
      <c r="A25" s="401">
        <v>11</v>
      </c>
      <c r="B25" s="319">
        <v>6161</v>
      </c>
      <c r="C25" s="169" t="s">
        <v>266</v>
      </c>
      <c r="D25" s="408">
        <v>5</v>
      </c>
      <c r="E25" s="319" t="s">
        <v>272</v>
      </c>
      <c r="F25" s="408" t="s">
        <v>268</v>
      </c>
      <c r="G25" s="408" t="s">
        <v>155</v>
      </c>
      <c r="H25" s="319" t="s">
        <v>271</v>
      </c>
      <c r="I25" s="319">
        <v>10</v>
      </c>
      <c r="J25" s="319">
        <v>9</v>
      </c>
      <c r="K25" s="319">
        <v>9</v>
      </c>
      <c r="L25" s="319">
        <v>10</v>
      </c>
      <c r="M25" s="319">
        <v>10</v>
      </c>
      <c r="N25" s="468">
        <f t="shared" si="0"/>
        <v>48</v>
      </c>
      <c r="O25" s="469">
        <v>50</v>
      </c>
      <c r="P25" s="470">
        <f t="shared" si="1"/>
        <v>98</v>
      </c>
      <c r="Q25" s="374" t="s">
        <v>890</v>
      </c>
      <c r="S25" s="148"/>
    </row>
    <row r="26" spans="1:17" ht="15.75">
      <c r="A26" s="440">
        <v>12</v>
      </c>
      <c r="B26" s="410">
        <v>6178</v>
      </c>
      <c r="C26" s="169" t="s">
        <v>267</v>
      </c>
      <c r="D26" s="169">
        <v>5</v>
      </c>
      <c r="E26" s="169" t="s">
        <v>269</v>
      </c>
      <c r="F26" s="169" t="s">
        <v>268</v>
      </c>
      <c r="G26" s="169" t="s">
        <v>155</v>
      </c>
      <c r="H26" s="169" t="s">
        <v>270</v>
      </c>
      <c r="I26" s="169">
        <v>10</v>
      </c>
      <c r="J26" s="169">
        <v>7</v>
      </c>
      <c r="K26" s="169">
        <v>8</v>
      </c>
      <c r="L26" s="169">
        <v>9</v>
      </c>
      <c r="M26" s="169">
        <v>10</v>
      </c>
      <c r="N26" s="468">
        <f t="shared" si="0"/>
        <v>44</v>
      </c>
      <c r="O26" s="469">
        <v>45</v>
      </c>
      <c r="P26" s="470">
        <f t="shared" si="1"/>
        <v>89</v>
      </c>
      <c r="Q26" s="440"/>
    </row>
    <row r="27" spans="1:17" ht="15.75">
      <c r="A27" s="440">
        <v>13</v>
      </c>
      <c r="B27" s="319">
        <v>6145</v>
      </c>
      <c r="C27" s="169" t="s">
        <v>317</v>
      </c>
      <c r="D27" s="169">
        <v>5</v>
      </c>
      <c r="E27" s="169" t="s">
        <v>327</v>
      </c>
      <c r="F27" s="169" t="s">
        <v>320</v>
      </c>
      <c r="G27" s="169" t="s">
        <v>155</v>
      </c>
      <c r="H27" s="169" t="s">
        <v>321</v>
      </c>
      <c r="I27" s="169">
        <v>10</v>
      </c>
      <c r="J27" s="169">
        <v>10</v>
      </c>
      <c r="K27" s="169">
        <v>10</v>
      </c>
      <c r="L27" s="169">
        <v>9</v>
      </c>
      <c r="M27" s="169">
        <v>10</v>
      </c>
      <c r="N27" s="468">
        <f t="shared" si="0"/>
        <v>49</v>
      </c>
      <c r="O27" s="469">
        <v>39</v>
      </c>
      <c r="P27" s="470">
        <f t="shared" si="1"/>
        <v>88</v>
      </c>
      <c r="Q27" s="440"/>
    </row>
    <row r="28" spans="1:17" ht="15" customHeight="1" hidden="1">
      <c r="A28" s="169"/>
      <c r="B28" s="319"/>
      <c r="C28" s="169" t="s">
        <v>318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468">
        <f t="shared" si="0"/>
        <v>0</v>
      </c>
      <c r="O28" s="469"/>
      <c r="P28" s="470">
        <f t="shared" si="1"/>
        <v>0</v>
      </c>
      <c r="Q28" s="440"/>
    </row>
    <row r="29" spans="1:17" ht="15" customHeight="1" hidden="1">
      <c r="A29" s="169"/>
      <c r="B29" s="319"/>
      <c r="C29" s="169" t="s">
        <v>319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468">
        <f t="shared" si="0"/>
        <v>0</v>
      </c>
      <c r="O29" s="469"/>
      <c r="P29" s="470">
        <f t="shared" si="1"/>
        <v>0</v>
      </c>
      <c r="Q29" s="440"/>
    </row>
    <row r="30" spans="1:19" ht="17.25" customHeight="1">
      <c r="A30" s="169">
        <v>14</v>
      </c>
      <c r="B30" s="319">
        <v>6162</v>
      </c>
      <c r="C30" s="169" t="s">
        <v>318</v>
      </c>
      <c r="D30" s="169">
        <v>5</v>
      </c>
      <c r="E30" s="169" t="s">
        <v>327</v>
      </c>
      <c r="F30" s="169" t="s">
        <v>320</v>
      </c>
      <c r="G30" s="169" t="s">
        <v>155</v>
      </c>
      <c r="H30" s="169" t="s">
        <v>321</v>
      </c>
      <c r="I30" s="169">
        <v>5</v>
      </c>
      <c r="J30" s="169">
        <v>8</v>
      </c>
      <c r="K30" s="169">
        <v>8</v>
      </c>
      <c r="L30" s="440">
        <v>7</v>
      </c>
      <c r="M30" s="440">
        <v>10</v>
      </c>
      <c r="N30" s="468">
        <f t="shared" si="0"/>
        <v>38</v>
      </c>
      <c r="O30" s="469">
        <v>31</v>
      </c>
      <c r="P30" s="470">
        <f t="shared" si="1"/>
        <v>69</v>
      </c>
      <c r="Q30" s="440"/>
      <c r="S30" s="147"/>
    </row>
    <row r="31" spans="1:17" ht="15.75">
      <c r="A31" s="169">
        <v>15</v>
      </c>
      <c r="B31" s="319">
        <v>6179</v>
      </c>
      <c r="C31" s="169" t="s">
        <v>319</v>
      </c>
      <c r="D31" s="169">
        <v>5</v>
      </c>
      <c r="E31" s="169" t="s">
        <v>327</v>
      </c>
      <c r="F31" s="169" t="s">
        <v>320</v>
      </c>
      <c r="G31" s="169" t="s">
        <v>155</v>
      </c>
      <c r="H31" s="169" t="s">
        <v>321</v>
      </c>
      <c r="I31" s="169">
        <v>9</v>
      </c>
      <c r="J31" s="169">
        <v>8</v>
      </c>
      <c r="K31" s="169">
        <v>8</v>
      </c>
      <c r="L31" s="169">
        <v>9</v>
      </c>
      <c r="M31" s="169">
        <v>10</v>
      </c>
      <c r="N31" s="468">
        <f t="shared" si="0"/>
        <v>44</v>
      </c>
      <c r="O31" s="469">
        <v>45</v>
      </c>
      <c r="P31" s="470">
        <f t="shared" si="1"/>
        <v>89</v>
      </c>
      <c r="Q31" s="440"/>
    </row>
    <row r="32" spans="1:20" ht="15.75">
      <c r="A32" s="169">
        <v>16</v>
      </c>
      <c r="B32" s="319">
        <v>6146</v>
      </c>
      <c r="C32" s="190" t="s">
        <v>336</v>
      </c>
      <c r="D32" s="169">
        <v>5</v>
      </c>
      <c r="E32" s="446" t="s">
        <v>784</v>
      </c>
      <c r="F32" s="169" t="s">
        <v>339</v>
      </c>
      <c r="G32" s="169" t="s">
        <v>155</v>
      </c>
      <c r="H32" s="169" t="s">
        <v>340</v>
      </c>
      <c r="I32" s="169">
        <v>10</v>
      </c>
      <c r="J32" s="169">
        <v>10</v>
      </c>
      <c r="K32" s="169">
        <v>9</v>
      </c>
      <c r="L32" s="169">
        <v>10</v>
      </c>
      <c r="M32" s="169">
        <v>10</v>
      </c>
      <c r="N32" s="468">
        <f t="shared" si="0"/>
        <v>49</v>
      </c>
      <c r="O32" s="469">
        <v>46</v>
      </c>
      <c r="P32" s="470">
        <f t="shared" si="1"/>
        <v>95</v>
      </c>
      <c r="Q32" s="440" t="s">
        <v>892</v>
      </c>
      <c r="T32" s="147"/>
    </row>
    <row r="33" spans="1:17" ht="18.75" customHeight="1">
      <c r="A33" s="169">
        <v>17</v>
      </c>
      <c r="B33" s="319">
        <v>6163</v>
      </c>
      <c r="C33" s="190" t="s">
        <v>337</v>
      </c>
      <c r="D33" s="169">
        <v>5</v>
      </c>
      <c r="E33" s="446" t="s">
        <v>785</v>
      </c>
      <c r="F33" s="169" t="s">
        <v>339</v>
      </c>
      <c r="G33" s="169" t="s">
        <v>155</v>
      </c>
      <c r="H33" s="169" t="s">
        <v>340</v>
      </c>
      <c r="I33" s="169">
        <v>10</v>
      </c>
      <c r="J33" s="169">
        <v>10</v>
      </c>
      <c r="K33" s="169">
        <v>10</v>
      </c>
      <c r="L33" s="169">
        <v>9</v>
      </c>
      <c r="M33" s="169">
        <v>10</v>
      </c>
      <c r="N33" s="468">
        <f t="shared" si="0"/>
        <v>49</v>
      </c>
      <c r="O33" s="469">
        <v>48</v>
      </c>
      <c r="P33" s="470">
        <f t="shared" si="1"/>
        <v>97</v>
      </c>
      <c r="Q33" s="440" t="s">
        <v>891</v>
      </c>
    </row>
    <row r="34" spans="1:17" ht="20.25" customHeight="1" thickBot="1">
      <c r="A34" s="169">
        <v>18</v>
      </c>
      <c r="B34" s="319">
        <v>6180</v>
      </c>
      <c r="C34" s="169" t="s">
        <v>338</v>
      </c>
      <c r="D34" s="169">
        <v>5</v>
      </c>
      <c r="E34" s="447" t="s">
        <v>789</v>
      </c>
      <c r="F34" s="169" t="s">
        <v>339</v>
      </c>
      <c r="G34" s="169" t="s">
        <v>155</v>
      </c>
      <c r="H34" s="169" t="s">
        <v>341</v>
      </c>
      <c r="I34" s="169">
        <v>5</v>
      </c>
      <c r="J34" s="169">
        <v>7</v>
      </c>
      <c r="K34" s="169">
        <v>5</v>
      </c>
      <c r="L34" s="169">
        <v>7</v>
      </c>
      <c r="M34" s="169">
        <v>10</v>
      </c>
      <c r="N34" s="468">
        <f t="shared" si="0"/>
        <v>34</v>
      </c>
      <c r="O34" s="469">
        <v>40</v>
      </c>
      <c r="P34" s="470">
        <f t="shared" si="1"/>
        <v>74</v>
      </c>
      <c r="Q34" s="440"/>
    </row>
    <row r="35" spans="1:17" ht="18.75" customHeight="1">
      <c r="A35" s="169">
        <v>19</v>
      </c>
      <c r="B35" s="319">
        <v>6147</v>
      </c>
      <c r="C35" s="448" t="s">
        <v>372</v>
      </c>
      <c r="D35" s="169">
        <v>5</v>
      </c>
      <c r="E35" s="169" t="s">
        <v>788</v>
      </c>
      <c r="F35" s="169" t="s">
        <v>375</v>
      </c>
      <c r="G35" s="169" t="s">
        <v>155</v>
      </c>
      <c r="H35" s="169" t="s">
        <v>416</v>
      </c>
      <c r="I35" s="169">
        <v>10</v>
      </c>
      <c r="J35" s="169">
        <v>8</v>
      </c>
      <c r="K35" s="169">
        <v>9</v>
      </c>
      <c r="L35" s="169">
        <v>10</v>
      </c>
      <c r="M35" s="169">
        <v>10</v>
      </c>
      <c r="N35" s="468">
        <f t="shared" si="0"/>
        <v>47</v>
      </c>
      <c r="O35" s="469">
        <v>32</v>
      </c>
      <c r="P35" s="470">
        <f t="shared" si="1"/>
        <v>79</v>
      </c>
      <c r="Q35" s="440"/>
    </row>
    <row r="36" spans="1:17" ht="20.25" customHeight="1">
      <c r="A36" s="169">
        <v>20</v>
      </c>
      <c r="B36" s="319">
        <v>6164</v>
      </c>
      <c r="C36" s="169" t="s">
        <v>373</v>
      </c>
      <c r="D36" s="169">
        <v>5</v>
      </c>
      <c r="E36" s="169" t="s">
        <v>376</v>
      </c>
      <c r="F36" s="169" t="s">
        <v>375</v>
      </c>
      <c r="G36" s="169" t="s">
        <v>155</v>
      </c>
      <c r="H36" s="169" t="s">
        <v>377</v>
      </c>
      <c r="I36" s="169">
        <v>10</v>
      </c>
      <c r="J36" s="169">
        <v>10</v>
      </c>
      <c r="K36" s="169">
        <v>10</v>
      </c>
      <c r="L36" s="169">
        <v>10</v>
      </c>
      <c r="M36" s="169">
        <v>10</v>
      </c>
      <c r="N36" s="468">
        <f t="shared" si="0"/>
        <v>50</v>
      </c>
      <c r="O36" s="469">
        <v>38</v>
      </c>
      <c r="P36" s="470">
        <f t="shared" si="1"/>
        <v>88</v>
      </c>
      <c r="Q36" s="440"/>
    </row>
    <row r="37" spans="1:17" ht="16.5" customHeight="1">
      <c r="A37" s="169">
        <v>21</v>
      </c>
      <c r="B37" s="319">
        <v>6181</v>
      </c>
      <c r="C37" s="169" t="s">
        <v>374</v>
      </c>
      <c r="D37" s="169">
        <v>5</v>
      </c>
      <c r="E37" s="169" t="s">
        <v>376</v>
      </c>
      <c r="F37" s="169" t="s">
        <v>375</v>
      </c>
      <c r="G37" s="169" t="s">
        <v>155</v>
      </c>
      <c r="H37" s="169" t="s">
        <v>378</v>
      </c>
      <c r="I37" s="169">
        <v>10</v>
      </c>
      <c r="J37" s="169">
        <v>9</v>
      </c>
      <c r="K37" s="169">
        <v>10</v>
      </c>
      <c r="L37" s="169">
        <v>9</v>
      </c>
      <c r="M37" s="169">
        <v>10</v>
      </c>
      <c r="N37" s="468">
        <f t="shared" si="0"/>
        <v>48</v>
      </c>
      <c r="O37" s="469">
        <v>46</v>
      </c>
      <c r="P37" s="470">
        <f t="shared" si="1"/>
        <v>94</v>
      </c>
      <c r="Q37" s="440" t="s">
        <v>892</v>
      </c>
    </row>
    <row r="38" spans="1:17" ht="18.75" customHeight="1">
      <c r="A38" s="169">
        <v>22</v>
      </c>
      <c r="B38" s="319">
        <v>6148</v>
      </c>
      <c r="C38" s="319" t="s">
        <v>421</v>
      </c>
      <c r="D38" s="169">
        <v>5</v>
      </c>
      <c r="E38" s="319" t="s">
        <v>425</v>
      </c>
      <c r="F38" s="169" t="s">
        <v>424</v>
      </c>
      <c r="G38" s="169" t="s">
        <v>155</v>
      </c>
      <c r="H38" s="319" t="s">
        <v>427</v>
      </c>
      <c r="I38" s="319">
        <v>10</v>
      </c>
      <c r="J38" s="319">
        <v>8</v>
      </c>
      <c r="K38" s="319">
        <v>9</v>
      </c>
      <c r="L38" s="319">
        <v>9</v>
      </c>
      <c r="M38" s="319">
        <v>10</v>
      </c>
      <c r="N38" s="468">
        <f t="shared" si="0"/>
        <v>46</v>
      </c>
      <c r="O38" s="469">
        <v>42</v>
      </c>
      <c r="P38" s="470">
        <f t="shared" si="1"/>
        <v>88</v>
      </c>
      <c r="Q38" s="374"/>
    </row>
    <row r="39" spans="1:17" ht="15.75">
      <c r="A39" s="169">
        <v>23</v>
      </c>
      <c r="B39" s="319">
        <v>6165</v>
      </c>
      <c r="C39" s="319" t="s">
        <v>422</v>
      </c>
      <c r="D39" s="169">
        <v>5</v>
      </c>
      <c r="E39" s="319" t="s">
        <v>426</v>
      </c>
      <c r="F39" s="169" t="s">
        <v>424</v>
      </c>
      <c r="G39" s="169" t="s">
        <v>155</v>
      </c>
      <c r="H39" s="319" t="s">
        <v>428</v>
      </c>
      <c r="I39" s="319">
        <v>10</v>
      </c>
      <c r="J39" s="319">
        <v>8</v>
      </c>
      <c r="K39" s="319">
        <v>8</v>
      </c>
      <c r="L39" s="319">
        <v>8</v>
      </c>
      <c r="M39" s="319">
        <v>10</v>
      </c>
      <c r="N39" s="468">
        <f t="shared" si="0"/>
        <v>44</v>
      </c>
      <c r="O39" s="469">
        <v>28</v>
      </c>
      <c r="P39" s="470">
        <f t="shared" si="1"/>
        <v>72</v>
      </c>
      <c r="Q39" s="374"/>
    </row>
    <row r="40" spans="1:17" ht="15.75">
      <c r="A40" s="169">
        <v>24</v>
      </c>
      <c r="B40" s="319">
        <v>6182</v>
      </c>
      <c r="C40" s="319" t="s">
        <v>423</v>
      </c>
      <c r="D40" s="169">
        <v>5</v>
      </c>
      <c r="E40" s="319" t="s">
        <v>426</v>
      </c>
      <c r="F40" s="169" t="s">
        <v>424</v>
      </c>
      <c r="G40" s="169" t="s">
        <v>155</v>
      </c>
      <c r="H40" s="319" t="s">
        <v>429</v>
      </c>
      <c r="I40" s="319">
        <v>10</v>
      </c>
      <c r="J40" s="319">
        <v>9</v>
      </c>
      <c r="K40" s="319">
        <v>9</v>
      </c>
      <c r="L40" s="319">
        <v>9</v>
      </c>
      <c r="M40" s="319">
        <v>10</v>
      </c>
      <c r="N40" s="468">
        <f t="shared" si="0"/>
        <v>47</v>
      </c>
      <c r="O40" s="469">
        <v>40</v>
      </c>
      <c r="P40" s="470">
        <f t="shared" si="1"/>
        <v>87</v>
      </c>
      <c r="Q40" s="374"/>
    </row>
    <row r="41" spans="1:17" ht="15.75">
      <c r="A41" s="169">
        <v>25</v>
      </c>
      <c r="B41" s="319">
        <v>6149</v>
      </c>
      <c r="C41" s="449" t="s">
        <v>453</v>
      </c>
      <c r="D41" s="169">
        <v>5</v>
      </c>
      <c r="E41" s="169" t="s">
        <v>787</v>
      </c>
      <c r="F41" s="169" t="s">
        <v>458</v>
      </c>
      <c r="G41" s="169" t="s">
        <v>155</v>
      </c>
      <c r="H41" s="449" t="s">
        <v>456</v>
      </c>
      <c r="I41" s="319">
        <v>10</v>
      </c>
      <c r="J41" s="319">
        <v>8</v>
      </c>
      <c r="K41" s="319">
        <v>8</v>
      </c>
      <c r="L41" s="319">
        <v>9</v>
      </c>
      <c r="M41" s="319">
        <v>10</v>
      </c>
      <c r="N41" s="468">
        <f t="shared" si="0"/>
        <v>45</v>
      </c>
      <c r="O41" s="469">
        <v>49</v>
      </c>
      <c r="P41" s="470">
        <f t="shared" si="1"/>
        <v>94</v>
      </c>
      <c r="Q41" s="374"/>
    </row>
    <row r="42" spans="1:17" ht="15.75">
      <c r="A42" s="169">
        <v>26</v>
      </c>
      <c r="B42" s="319">
        <v>6166</v>
      </c>
      <c r="C42" s="449" t="s">
        <v>454</v>
      </c>
      <c r="D42" s="169">
        <v>5</v>
      </c>
      <c r="E42" s="169" t="s">
        <v>787</v>
      </c>
      <c r="F42" s="169" t="s">
        <v>458</v>
      </c>
      <c r="G42" s="169" t="s">
        <v>155</v>
      </c>
      <c r="H42" s="449" t="s">
        <v>456</v>
      </c>
      <c r="I42" s="319">
        <v>7</v>
      </c>
      <c r="J42" s="319">
        <v>7</v>
      </c>
      <c r="K42" s="319">
        <v>7</v>
      </c>
      <c r="L42" s="319">
        <v>8</v>
      </c>
      <c r="M42" s="319">
        <v>10</v>
      </c>
      <c r="N42" s="468">
        <f t="shared" si="0"/>
        <v>39</v>
      </c>
      <c r="O42" s="469">
        <v>35</v>
      </c>
      <c r="P42" s="470">
        <f t="shared" si="1"/>
        <v>74</v>
      </c>
      <c r="Q42" s="374"/>
    </row>
    <row r="43" spans="1:17" ht="15.75">
      <c r="A43" s="169">
        <v>27</v>
      </c>
      <c r="B43" s="319">
        <v>6183</v>
      </c>
      <c r="C43" s="449" t="s">
        <v>455</v>
      </c>
      <c r="D43" s="169">
        <v>5</v>
      </c>
      <c r="E43" s="169" t="s">
        <v>786</v>
      </c>
      <c r="F43" s="169" t="s">
        <v>458</v>
      </c>
      <c r="G43" s="169" t="s">
        <v>155</v>
      </c>
      <c r="H43" s="449" t="s">
        <v>457</v>
      </c>
      <c r="I43" s="319">
        <v>7</v>
      </c>
      <c r="J43" s="319">
        <v>7</v>
      </c>
      <c r="K43" s="319">
        <v>7</v>
      </c>
      <c r="L43" s="319">
        <v>8</v>
      </c>
      <c r="M43" s="319">
        <v>10</v>
      </c>
      <c r="N43" s="468">
        <f t="shared" si="0"/>
        <v>39</v>
      </c>
      <c r="O43" s="469">
        <v>39</v>
      </c>
      <c r="P43" s="470">
        <f t="shared" si="1"/>
        <v>78</v>
      </c>
      <c r="Q43" s="374"/>
    </row>
    <row r="44" spans="1:17" ht="15.75">
      <c r="A44" s="169">
        <v>28</v>
      </c>
      <c r="B44" s="319">
        <v>6150</v>
      </c>
      <c r="C44" s="319" t="s">
        <v>495</v>
      </c>
      <c r="D44" s="169">
        <v>5</v>
      </c>
      <c r="E44" s="169" t="s">
        <v>498</v>
      </c>
      <c r="F44" s="169" t="s">
        <v>501</v>
      </c>
      <c r="G44" s="169" t="s">
        <v>155</v>
      </c>
      <c r="H44" s="319" t="s">
        <v>502</v>
      </c>
      <c r="I44" s="319">
        <v>8</v>
      </c>
      <c r="J44" s="319">
        <v>9</v>
      </c>
      <c r="K44" s="319">
        <v>8</v>
      </c>
      <c r="L44" s="319">
        <v>9</v>
      </c>
      <c r="M44" s="319">
        <v>10</v>
      </c>
      <c r="N44" s="468">
        <f t="shared" si="0"/>
        <v>44</v>
      </c>
      <c r="O44" s="469">
        <v>33</v>
      </c>
      <c r="P44" s="470">
        <f t="shared" si="1"/>
        <v>77</v>
      </c>
      <c r="Q44" s="374"/>
    </row>
    <row r="45" spans="1:17" ht="15.75">
      <c r="A45" s="169">
        <v>29</v>
      </c>
      <c r="B45" s="319">
        <v>6167</v>
      </c>
      <c r="C45" s="319" t="s">
        <v>496</v>
      </c>
      <c r="D45" s="169">
        <v>5</v>
      </c>
      <c r="E45" s="319" t="s">
        <v>499</v>
      </c>
      <c r="F45" s="169" t="s">
        <v>501</v>
      </c>
      <c r="G45" s="169" t="s">
        <v>155</v>
      </c>
      <c r="H45" s="319" t="s">
        <v>503</v>
      </c>
      <c r="I45" s="319">
        <v>10</v>
      </c>
      <c r="J45" s="319">
        <v>8</v>
      </c>
      <c r="K45" s="319">
        <v>9</v>
      </c>
      <c r="L45" s="319">
        <v>10</v>
      </c>
      <c r="M45" s="319">
        <v>10</v>
      </c>
      <c r="N45" s="468">
        <f t="shared" si="0"/>
        <v>47</v>
      </c>
      <c r="O45" s="469">
        <v>43</v>
      </c>
      <c r="P45" s="470">
        <f t="shared" si="1"/>
        <v>90</v>
      </c>
      <c r="Q45" s="374"/>
    </row>
    <row r="46" spans="1:17" ht="15.75">
      <c r="A46" s="169">
        <v>30</v>
      </c>
      <c r="B46" s="319">
        <v>6184</v>
      </c>
      <c r="C46" s="319" t="s">
        <v>497</v>
      </c>
      <c r="D46" s="169">
        <v>5</v>
      </c>
      <c r="E46" s="319" t="s">
        <v>500</v>
      </c>
      <c r="F46" s="169" t="s">
        <v>501</v>
      </c>
      <c r="G46" s="169" t="s">
        <v>155</v>
      </c>
      <c r="H46" s="319" t="s">
        <v>504</v>
      </c>
      <c r="I46" s="319">
        <v>10</v>
      </c>
      <c r="J46" s="319">
        <v>10</v>
      </c>
      <c r="K46" s="319">
        <v>8</v>
      </c>
      <c r="L46" s="319">
        <v>8</v>
      </c>
      <c r="M46" s="319">
        <v>10</v>
      </c>
      <c r="N46" s="468">
        <f t="shared" si="0"/>
        <v>46</v>
      </c>
      <c r="O46" s="469">
        <v>48</v>
      </c>
      <c r="P46" s="470">
        <f t="shared" si="1"/>
        <v>94</v>
      </c>
      <c r="Q46" s="374"/>
    </row>
    <row r="47" spans="1:17" ht="15.75">
      <c r="A47" s="169">
        <v>31</v>
      </c>
      <c r="B47" s="319">
        <v>6151</v>
      </c>
      <c r="C47" s="416" t="s">
        <v>544</v>
      </c>
      <c r="D47" s="319">
        <v>5</v>
      </c>
      <c r="E47" s="374" t="s">
        <v>547</v>
      </c>
      <c r="F47" s="169" t="s">
        <v>548</v>
      </c>
      <c r="G47" s="169" t="s">
        <v>155</v>
      </c>
      <c r="H47" s="319" t="s">
        <v>779</v>
      </c>
      <c r="I47" s="319">
        <v>10</v>
      </c>
      <c r="J47" s="319">
        <v>8</v>
      </c>
      <c r="K47" s="319">
        <v>8</v>
      </c>
      <c r="L47" s="319">
        <v>9</v>
      </c>
      <c r="M47" s="319">
        <v>10</v>
      </c>
      <c r="N47" s="468">
        <f t="shared" si="0"/>
        <v>45</v>
      </c>
      <c r="O47" s="469">
        <v>36</v>
      </c>
      <c r="P47" s="470">
        <f t="shared" si="1"/>
        <v>81</v>
      </c>
      <c r="Q47" s="374"/>
    </row>
    <row r="48" spans="1:17" ht="15.75">
      <c r="A48" s="169">
        <v>32</v>
      </c>
      <c r="B48" s="319">
        <v>6168</v>
      </c>
      <c r="C48" s="416" t="s">
        <v>545</v>
      </c>
      <c r="D48" s="319">
        <v>5</v>
      </c>
      <c r="E48" s="374" t="s">
        <v>547</v>
      </c>
      <c r="F48" s="169" t="s">
        <v>548</v>
      </c>
      <c r="G48" s="169" t="s">
        <v>155</v>
      </c>
      <c r="H48" s="319" t="s">
        <v>779</v>
      </c>
      <c r="I48" s="319">
        <v>10</v>
      </c>
      <c r="J48" s="319">
        <v>6</v>
      </c>
      <c r="K48" s="319">
        <v>8</v>
      </c>
      <c r="L48" s="319">
        <v>8</v>
      </c>
      <c r="M48" s="319">
        <v>10</v>
      </c>
      <c r="N48" s="468">
        <f t="shared" si="0"/>
        <v>42</v>
      </c>
      <c r="O48" s="469">
        <v>30</v>
      </c>
      <c r="P48" s="470">
        <f t="shared" si="1"/>
        <v>72</v>
      </c>
      <c r="Q48" s="374"/>
    </row>
    <row r="49" spans="1:17" ht="15.75">
      <c r="A49" s="169">
        <v>33</v>
      </c>
      <c r="B49" s="319">
        <v>6185</v>
      </c>
      <c r="C49" s="416" t="s">
        <v>546</v>
      </c>
      <c r="D49" s="319">
        <v>5</v>
      </c>
      <c r="E49" s="374" t="s">
        <v>547</v>
      </c>
      <c r="F49" s="169" t="s">
        <v>548</v>
      </c>
      <c r="G49" s="169" t="s">
        <v>155</v>
      </c>
      <c r="H49" s="319" t="s">
        <v>779</v>
      </c>
      <c r="I49" s="319">
        <v>5</v>
      </c>
      <c r="J49" s="319">
        <v>8</v>
      </c>
      <c r="K49" s="319">
        <v>7</v>
      </c>
      <c r="L49" s="319">
        <v>7</v>
      </c>
      <c r="M49" s="319">
        <v>5</v>
      </c>
      <c r="N49" s="468">
        <f t="shared" si="0"/>
        <v>32</v>
      </c>
      <c r="O49" s="469">
        <v>33</v>
      </c>
      <c r="P49" s="470">
        <f t="shared" si="1"/>
        <v>65</v>
      </c>
      <c r="Q49" s="374"/>
    </row>
    <row r="50" spans="1:17" ht="15.75">
      <c r="A50" s="169">
        <v>34</v>
      </c>
      <c r="B50" s="319">
        <v>6152</v>
      </c>
      <c r="C50" s="450" t="s">
        <v>561</v>
      </c>
      <c r="D50" s="319">
        <v>5</v>
      </c>
      <c r="E50" s="450" t="s">
        <v>564</v>
      </c>
      <c r="F50" s="319" t="s">
        <v>568</v>
      </c>
      <c r="G50" s="319" t="s">
        <v>155</v>
      </c>
      <c r="H50" s="450" t="s">
        <v>566</v>
      </c>
      <c r="I50" s="319">
        <v>10</v>
      </c>
      <c r="J50" s="319">
        <v>10</v>
      </c>
      <c r="K50" s="319">
        <v>10</v>
      </c>
      <c r="L50" s="319">
        <v>10</v>
      </c>
      <c r="M50" s="319">
        <v>10</v>
      </c>
      <c r="N50" s="468">
        <f t="shared" si="0"/>
        <v>50</v>
      </c>
      <c r="O50" s="469">
        <v>50</v>
      </c>
      <c r="P50" s="470">
        <f t="shared" si="1"/>
        <v>100</v>
      </c>
      <c r="Q50" s="374" t="s">
        <v>890</v>
      </c>
    </row>
    <row r="51" spans="1:17" ht="15.75">
      <c r="A51" s="169">
        <v>35</v>
      </c>
      <c r="B51" s="319">
        <v>6169</v>
      </c>
      <c r="C51" s="450" t="s">
        <v>562</v>
      </c>
      <c r="D51" s="408">
        <v>5</v>
      </c>
      <c r="E51" s="450" t="s">
        <v>564</v>
      </c>
      <c r="F51" s="169" t="s">
        <v>568</v>
      </c>
      <c r="G51" s="169" t="s">
        <v>155</v>
      </c>
      <c r="H51" s="450" t="s">
        <v>566</v>
      </c>
      <c r="I51" s="319">
        <v>10</v>
      </c>
      <c r="J51" s="319">
        <v>9</v>
      </c>
      <c r="K51" s="319">
        <v>10</v>
      </c>
      <c r="L51" s="319">
        <v>9</v>
      </c>
      <c r="M51" s="319">
        <v>10</v>
      </c>
      <c r="N51" s="468">
        <f t="shared" si="0"/>
        <v>48</v>
      </c>
      <c r="O51" s="469">
        <v>34</v>
      </c>
      <c r="P51" s="470">
        <f t="shared" si="1"/>
        <v>82</v>
      </c>
      <c r="Q51" s="374"/>
    </row>
    <row r="52" spans="1:17" ht="15.75">
      <c r="A52" s="169">
        <v>36</v>
      </c>
      <c r="B52" s="408">
        <v>6186</v>
      </c>
      <c r="C52" s="214" t="s">
        <v>563</v>
      </c>
      <c r="D52" s="408">
        <v>5</v>
      </c>
      <c r="E52" s="450" t="s">
        <v>749</v>
      </c>
      <c r="F52" s="169" t="s">
        <v>568</v>
      </c>
      <c r="G52" s="169" t="s">
        <v>155</v>
      </c>
      <c r="H52" s="450" t="s">
        <v>567</v>
      </c>
      <c r="I52" s="319">
        <v>10</v>
      </c>
      <c r="J52" s="319">
        <v>10</v>
      </c>
      <c r="K52" s="319">
        <v>9</v>
      </c>
      <c r="L52" s="319">
        <v>10</v>
      </c>
      <c r="M52" s="319">
        <v>10</v>
      </c>
      <c r="N52" s="468">
        <f t="shared" si="0"/>
        <v>49</v>
      </c>
      <c r="O52" s="469">
        <v>45</v>
      </c>
      <c r="P52" s="470">
        <f t="shared" si="1"/>
        <v>94</v>
      </c>
      <c r="Q52" s="374" t="s">
        <v>892</v>
      </c>
    </row>
    <row r="53" spans="1:17" ht="15.75">
      <c r="A53" s="319">
        <v>37</v>
      </c>
      <c r="B53" s="319">
        <v>6153</v>
      </c>
      <c r="C53" s="319" t="s">
        <v>604</v>
      </c>
      <c r="D53" s="319">
        <v>5</v>
      </c>
      <c r="E53" s="319" t="s">
        <v>773</v>
      </c>
      <c r="F53" s="319" t="s">
        <v>610</v>
      </c>
      <c r="G53" s="319" t="s">
        <v>155</v>
      </c>
      <c r="H53" s="319" t="s">
        <v>607</v>
      </c>
      <c r="I53" s="319">
        <v>10</v>
      </c>
      <c r="J53" s="319">
        <v>10</v>
      </c>
      <c r="K53" s="319">
        <v>10</v>
      </c>
      <c r="L53" s="319">
        <v>8</v>
      </c>
      <c r="M53" s="319">
        <v>10</v>
      </c>
      <c r="N53" s="468">
        <f t="shared" si="0"/>
        <v>48</v>
      </c>
      <c r="O53" s="469">
        <v>48</v>
      </c>
      <c r="P53" s="470">
        <f t="shared" si="1"/>
        <v>96</v>
      </c>
      <c r="Q53" s="374" t="s">
        <v>891</v>
      </c>
    </row>
    <row r="54" spans="1:17" ht="15.75">
      <c r="A54" s="319">
        <v>38</v>
      </c>
      <c r="B54" s="319">
        <v>6170</v>
      </c>
      <c r="C54" s="319" t="s">
        <v>605</v>
      </c>
      <c r="D54" s="319">
        <v>5</v>
      </c>
      <c r="E54" s="319" t="s">
        <v>775</v>
      </c>
      <c r="F54" s="169" t="s">
        <v>610</v>
      </c>
      <c r="G54" s="169" t="s">
        <v>155</v>
      </c>
      <c r="H54" s="319" t="s">
        <v>608</v>
      </c>
      <c r="I54" s="319">
        <v>10</v>
      </c>
      <c r="J54" s="319">
        <v>8</v>
      </c>
      <c r="K54" s="319">
        <v>8</v>
      </c>
      <c r="L54" s="319">
        <v>8</v>
      </c>
      <c r="M54" s="319">
        <v>10</v>
      </c>
      <c r="N54" s="468">
        <f t="shared" si="0"/>
        <v>44</v>
      </c>
      <c r="O54" s="469">
        <v>44</v>
      </c>
      <c r="P54" s="470">
        <f t="shared" si="1"/>
        <v>88</v>
      </c>
      <c r="Q54" s="374"/>
    </row>
    <row r="55" spans="1:17" ht="15.75">
      <c r="A55" s="319">
        <v>39</v>
      </c>
      <c r="B55" s="319">
        <v>6187</v>
      </c>
      <c r="C55" s="319" t="s">
        <v>606</v>
      </c>
      <c r="D55" s="319">
        <v>5</v>
      </c>
      <c r="E55" s="319" t="s">
        <v>772</v>
      </c>
      <c r="F55" s="169" t="s">
        <v>610</v>
      </c>
      <c r="G55" s="169" t="s">
        <v>155</v>
      </c>
      <c r="H55" s="319" t="s">
        <v>609</v>
      </c>
      <c r="I55" s="319">
        <v>10</v>
      </c>
      <c r="J55" s="319">
        <v>8</v>
      </c>
      <c r="K55" s="319">
        <v>9</v>
      </c>
      <c r="L55" s="319">
        <v>9</v>
      </c>
      <c r="M55" s="319">
        <v>10</v>
      </c>
      <c r="N55" s="468">
        <f t="shared" si="0"/>
        <v>46</v>
      </c>
      <c r="O55" s="469">
        <v>22</v>
      </c>
      <c r="P55" s="470">
        <f t="shared" si="1"/>
        <v>68</v>
      </c>
      <c r="Q55" s="374"/>
    </row>
    <row r="56" spans="1:17" ht="15.75">
      <c r="A56" s="319">
        <v>40</v>
      </c>
      <c r="B56" s="319">
        <v>6154</v>
      </c>
      <c r="C56" s="215" t="s">
        <v>636</v>
      </c>
      <c r="D56" s="319">
        <v>5</v>
      </c>
      <c r="E56" s="319" t="s">
        <v>750</v>
      </c>
      <c r="F56" s="319" t="s">
        <v>152</v>
      </c>
      <c r="G56" s="319" t="s">
        <v>155</v>
      </c>
      <c r="H56" s="216" t="s">
        <v>640</v>
      </c>
      <c r="I56" s="319">
        <v>9</v>
      </c>
      <c r="J56" s="319">
        <v>7</v>
      </c>
      <c r="K56" s="319">
        <v>8</v>
      </c>
      <c r="L56" s="319">
        <v>9</v>
      </c>
      <c r="M56" s="319">
        <v>10</v>
      </c>
      <c r="N56" s="468">
        <f t="shared" si="0"/>
        <v>43</v>
      </c>
      <c r="O56" s="469">
        <v>17</v>
      </c>
      <c r="P56" s="470">
        <f t="shared" si="1"/>
        <v>60</v>
      </c>
      <c r="Q56" s="374"/>
    </row>
    <row r="57" spans="1:17" ht="15.75">
      <c r="A57" s="319">
        <v>41</v>
      </c>
      <c r="B57" s="319">
        <v>6171</v>
      </c>
      <c r="C57" s="319" t="s">
        <v>637</v>
      </c>
      <c r="D57" s="319">
        <v>5</v>
      </c>
      <c r="E57" s="319" t="s">
        <v>751</v>
      </c>
      <c r="F57" s="319" t="s">
        <v>152</v>
      </c>
      <c r="G57" s="319" t="s">
        <v>155</v>
      </c>
      <c r="H57" s="319" t="s">
        <v>641</v>
      </c>
      <c r="I57" s="319">
        <v>10</v>
      </c>
      <c r="J57" s="319">
        <v>10</v>
      </c>
      <c r="K57" s="319">
        <v>9</v>
      </c>
      <c r="L57" s="319">
        <v>9</v>
      </c>
      <c r="M57" s="319">
        <v>10</v>
      </c>
      <c r="N57" s="468">
        <f t="shared" si="0"/>
        <v>48</v>
      </c>
      <c r="O57" s="469">
        <v>37</v>
      </c>
      <c r="P57" s="470">
        <f t="shared" si="1"/>
        <v>85</v>
      </c>
      <c r="Q57" s="374"/>
    </row>
    <row r="58" spans="1:17" ht="15.75">
      <c r="A58" s="319">
        <v>42</v>
      </c>
      <c r="B58" s="319">
        <v>6188</v>
      </c>
      <c r="C58" s="319" t="s">
        <v>638</v>
      </c>
      <c r="D58" s="319">
        <v>5</v>
      </c>
      <c r="E58" s="319" t="s">
        <v>751</v>
      </c>
      <c r="F58" s="319" t="s">
        <v>152</v>
      </c>
      <c r="G58" s="319" t="s">
        <v>155</v>
      </c>
      <c r="H58" s="319" t="s">
        <v>642</v>
      </c>
      <c r="I58" s="319">
        <v>10</v>
      </c>
      <c r="J58" s="319">
        <v>10</v>
      </c>
      <c r="K58" s="319">
        <v>9</v>
      </c>
      <c r="L58" s="319">
        <v>9</v>
      </c>
      <c r="M58" s="319">
        <v>10</v>
      </c>
      <c r="N58" s="468">
        <f t="shared" si="0"/>
        <v>48</v>
      </c>
      <c r="O58" s="469">
        <v>42</v>
      </c>
      <c r="P58" s="470">
        <f t="shared" si="1"/>
        <v>90</v>
      </c>
      <c r="Q58" s="374"/>
    </row>
    <row r="59" spans="1:17" ht="15.75">
      <c r="A59" s="408">
        <v>43</v>
      </c>
      <c r="B59" s="319">
        <v>6155</v>
      </c>
      <c r="C59" s="319" t="s">
        <v>677</v>
      </c>
      <c r="D59" s="319">
        <v>5</v>
      </c>
      <c r="E59" s="319" t="s">
        <v>680</v>
      </c>
      <c r="F59" s="408" t="s">
        <v>682</v>
      </c>
      <c r="G59" s="408" t="s">
        <v>155</v>
      </c>
      <c r="H59" s="319" t="s">
        <v>683</v>
      </c>
      <c r="I59" s="319"/>
      <c r="J59" s="319"/>
      <c r="K59" s="319"/>
      <c r="L59" s="319"/>
      <c r="M59" s="319"/>
      <c r="N59" s="468">
        <f t="shared" si="0"/>
        <v>0</v>
      </c>
      <c r="O59" s="469"/>
      <c r="P59" s="470">
        <f t="shared" si="1"/>
        <v>0</v>
      </c>
      <c r="Q59" s="374"/>
    </row>
    <row r="60" spans="1:17" ht="15.75">
      <c r="A60" s="408">
        <v>44</v>
      </c>
      <c r="B60" s="319">
        <v>6172</v>
      </c>
      <c r="C60" s="319" t="s">
        <v>678</v>
      </c>
      <c r="D60" s="319">
        <v>5</v>
      </c>
      <c r="E60" s="319" t="s">
        <v>681</v>
      </c>
      <c r="F60" s="408" t="s">
        <v>682</v>
      </c>
      <c r="G60" s="408" t="s">
        <v>155</v>
      </c>
      <c r="H60" s="319" t="s">
        <v>684</v>
      </c>
      <c r="I60" s="319">
        <v>10</v>
      </c>
      <c r="J60" s="319">
        <v>7</v>
      </c>
      <c r="K60" s="319">
        <v>8</v>
      </c>
      <c r="L60" s="319">
        <v>8</v>
      </c>
      <c r="M60" s="319">
        <v>10</v>
      </c>
      <c r="N60" s="468">
        <f t="shared" si="0"/>
        <v>43</v>
      </c>
      <c r="O60" s="469">
        <v>33</v>
      </c>
      <c r="P60" s="470">
        <f t="shared" si="1"/>
        <v>76</v>
      </c>
      <c r="Q60" s="374"/>
    </row>
    <row r="61" spans="1:17" ht="15.75">
      <c r="A61" s="408">
        <v>45</v>
      </c>
      <c r="B61" s="319">
        <v>6189</v>
      </c>
      <c r="C61" s="319" t="s">
        <v>679</v>
      </c>
      <c r="D61" s="319">
        <v>5</v>
      </c>
      <c r="E61" s="319" t="s">
        <v>680</v>
      </c>
      <c r="F61" s="408" t="s">
        <v>682</v>
      </c>
      <c r="G61" s="408" t="s">
        <v>155</v>
      </c>
      <c r="H61" s="319" t="s">
        <v>683</v>
      </c>
      <c r="I61" s="319">
        <v>10</v>
      </c>
      <c r="J61" s="319">
        <v>9</v>
      </c>
      <c r="K61" s="319">
        <v>9</v>
      </c>
      <c r="L61" s="319">
        <v>9</v>
      </c>
      <c r="M61" s="319">
        <v>10</v>
      </c>
      <c r="N61" s="468">
        <f t="shared" si="0"/>
        <v>47</v>
      </c>
      <c r="O61" s="469">
        <v>21</v>
      </c>
      <c r="P61" s="470">
        <f t="shared" si="1"/>
        <v>68</v>
      </c>
      <c r="Q61" s="374"/>
    </row>
    <row r="62" spans="1:17" ht="15.75">
      <c r="A62" s="408">
        <v>46</v>
      </c>
      <c r="B62" s="319">
        <v>6156</v>
      </c>
      <c r="C62" s="319" t="s">
        <v>691</v>
      </c>
      <c r="D62" s="319">
        <v>5</v>
      </c>
      <c r="E62" s="319" t="s">
        <v>694</v>
      </c>
      <c r="F62" s="408" t="s">
        <v>700</v>
      </c>
      <c r="G62" s="408" t="s">
        <v>155</v>
      </c>
      <c r="H62" s="319" t="s">
        <v>697</v>
      </c>
      <c r="I62" s="319">
        <v>10</v>
      </c>
      <c r="J62" s="319">
        <v>8</v>
      </c>
      <c r="K62" s="319">
        <v>9</v>
      </c>
      <c r="L62" s="319">
        <v>10</v>
      </c>
      <c r="M62" s="319">
        <v>10</v>
      </c>
      <c r="N62" s="468">
        <v>47</v>
      </c>
      <c r="O62" s="469">
        <v>45</v>
      </c>
      <c r="P62" s="470">
        <f t="shared" si="1"/>
        <v>92</v>
      </c>
      <c r="Q62" s="374"/>
    </row>
    <row r="63" spans="1:17" ht="15.75">
      <c r="A63" s="408">
        <v>47</v>
      </c>
      <c r="B63" s="319">
        <v>6173</v>
      </c>
      <c r="C63" s="319" t="s">
        <v>692</v>
      </c>
      <c r="D63" s="319">
        <v>5</v>
      </c>
      <c r="E63" s="319" t="s">
        <v>695</v>
      </c>
      <c r="F63" s="408" t="s">
        <v>700</v>
      </c>
      <c r="G63" s="408" t="s">
        <v>155</v>
      </c>
      <c r="H63" s="319" t="s">
        <v>698</v>
      </c>
      <c r="I63" s="319"/>
      <c r="J63" s="319"/>
      <c r="K63" s="319"/>
      <c r="L63" s="319"/>
      <c r="M63" s="319"/>
      <c r="N63" s="468">
        <f t="shared" si="0"/>
        <v>0</v>
      </c>
      <c r="O63" s="469"/>
      <c r="P63" s="470">
        <f t="shared" si="1"/>
        <v>0</v>
      </c>
      <c r="Q63" s="374"/>
    </row>
    <row r="64" spans="1:17" ht="15.75">
      <c r="A64" s="408">
        <v>48</v>
      </c>
      <c r="B64" s="319">
        <v>6190</v>
      </c>
      <c r="C64" s="319" t="s">
        <v>693</v>
      </c>
      <c r="D64" s="319">
        <v>5</v>
      </c>
      <c r="E64" s="319" t="s">
        <v>696</v>
      </c>
      <c r="F64" s="408" t="s">
        <v>700</v>
      </c>
      <c r="G64" s="408" t="s">
        <v>155</v>
      </c>
      <c r="H64" s="319" t="s">
        <v>699</v>
      </c>
      <c r="I64" s="319"/>
      <c r="J64" s="319"/>
      <c r="K64" s="319"/>
      <c r="L64" s="319"/>
      <c r="M64" s="319"/>
      <c r="N64" s="468">
        <f t="shared" si="0"/>
        <v>0</v>
      </c>
      <c r="O64" s="469"/>
      <c r="P64" s="470">
        <f t="shared" si="1"/>
        <v>0</v>
      </c>
      <c r="Q64" s="374"/>
    </row>
    <row r="65" spans="1:17" ht="15.75">
      <c r="A65" s="408">
        <v>49</v>
      </c>
      <c r="B65" s="319">
        <v>6157</v>
      </c>
      <c r="C65" s="215" t="s">
        <v>725</v>
      </c>
      <c r="D65" s="319">
        <v>5</v>
      </c>
      <c r="E65" s="319" t="s">
        <v>782</v>
      </c>
      <c r="F65" s="408" t="s">
        <v>731</v>
      </c>
      <c r="G65" s="408" t="s">
        <v>155</v>
      </c>
      <c r="H65" s="215" t="s">
        <v>728</v>
      </c>
      <c r="I65" s="319">
        <v>10</v>
      </c>
      <c r="J65" s="319">
        <v>7</v>
      </c>
      <c r="K65" s="319">
        <v>9</v>
      </c>
      <c r="L65" s="319">
        <v>9</v>
      </c>
      <c r="M65" s="319">
        <v>10</v>
      </c>
      <c r="N65" s="468">
        <f t="shared" si="0"/>
        <v>45</v>
      </c>
      <c r="O65" s="469">
        <v>48</v>
      </c>
      <c r="P65" s="470">
        <f t="shared" si="1"/>
        <v>93</v>
      </c>
      <c r="Q65" s="374"/>
    </row>
    <row r="66" spans="1:17" ht="15.75">
      <c r="A66" s="408">
        <v>50</v>
      </c>
      <c r="B66" s="319">
        <v>6174</v>
      </c>
      <c r="C66" s="319" t="s">
        <v>726</v>
      </c>
      <c r="D66" s="319">
        <v>5</v>
      </c>
      <c r="E66" s="319" t="s">
        <v>774</v>
      </c>
      <c r="F66" s="408" t="s">
        <v>731</v>
      </c>
      <c r="G66" s="408" t="s">
        <v>155</v>
      </c>
      <c r="H66" s="441" t="s">
        <v>729</v>
      </c>
      <c r="I66" s="319">
        <v>10</v>
      </c>
      <c r="J66" s="319">
        <v>7</v>
      </c>
      <c r="K66" s="319">
        <v>9</v>
      </c>
      <c r="L66" s="319">
        <v>8</v>
      </c>
      <c r="M66" s="319">
        <v>10</v>
      </c>
      <c r="N66" s="468">
        <f t="shared" si="0"/>
        <v>44</v>
      </c>
      <c r="O66" s="469">
        <v>36</v>
      </c>
      <c r="P66" s="470">
        <f t="shared" si="1"/>
        <v>80</v>
      </c>
      <c r="Q66" s="374"/>
    </row>
    <row r="67" spans="1:17" ht="15.75">
      <c r="A67" s="408">
        <v>51</v>
      </c>
      <c r="B67" s="319">
        <v>6191</v>
      </c>
      <c r="C67" s="319" t="s">
        <v>727</v>
      </c>
      <c r="D67" s="319">
        <v>5</v>
      </c>
      <c r="E67" s="319" t="s">
        <v>774</v>
      </c>
      <c r="F67" s="408" t="s">
        <v>731</v>
      </c>
      <c r="G67" s="408" t="s">
        <v>155</v>
      </c>
      <c r="H67" s="441" t="s">
        <v>730</v>
      </c>
      <c r="I67" s="319"/>
      <c r="J67" s="319"/>
      <c r="K67" s="319"/>
      <c r="L67" s="319"/>
      <c r="M67" s="319"/>
      <c r="N67" s="468">
        <f t="shared" si="0"/>
        <v>0</v>
      </c>
      <c r="O67" s="469"/>
      <c r="P67" s="470">
        <f t="shared" si="1"/>
        <v>0</v>
      </c>
      <c r="Q67" s="374"/>
    </row>
    <row r="73" ht="16.5" thickBot="1">
      <c r="C73" s="117" t="s">
        <v>809</v>
      </c>
    </row>
    <row r="74" spans="3:8" ht="15.75">
      <c r="C74" s="531" t="s">
        <v>810</v>
      </c>
      <c r="D74" s="532"/>
      <c r="E74" s="532"/>
      <c r="F74" s="295" t="s">
        <v>53</v>
      </c>
      <c r="H74" t="s">
        <v>35</v>
      </c>
    </row>
    <row r="75" spans="3:6" ht="15.75">
      <c r="C75" s="296" t="s">
        <v>9</v>
      </c>
      <c r="D75" s="533" t="s">
        <v>811</v>
      </c>
      <c r="E75" s="533"/>
      <c r="F75" s="297" t="s">
        <v>17</v>
      </c>
    </row>
    <row r="76" spans="3:8" ht="15.75">
      <c r="C76" s="296" t="s">
        <v>10</v>
      </c>
      <c r="D76" s="533" t="s">
        <v>812</v>
      </c>
      <c r="E76" s="533"/>
      <c r="F76" s="297" t="s">
        <v>17</v>
      </c>
      <c r="H76">
        <v>1</v>
      </c>
    </row>
    <row r="77" spans="3:6" ht="15.75">
      <c r="C77" s="296" t="s">
        <v>11</v>
      </c>
      <c r="D77" s="533" t="s">
        <v>813</v>
      </c>
      <c r="E77" s="533"/>
      <c r="F77" s="297" t="s">
        <v>17</v>
      </c>
    </row>
    <row r="78" spans="3:8" ht="15.75">
      <c r="C78" s="296" t="s">
        <v>19</v>
      </c>
      <c r="D78" s="533" t="s">
        <v>814</v>
      </c>
      <c r="E78" s="533"/>
      <c r="F78" s="297" t="s">
        <v>17</v>
      </c>
      <c r="H78">
        <v>2</v>
      </c>
    </row>
    <row r="79" spans="3:6" ht="16.5" thickBot="1">
      <c r="C79" s="298" t="s">
        <v>20</v>
      </c>
      <c r="D79" s="534" t="s">
        <v>815</v>
      </c>
      <c r="E79" s="534"/>
      <c r="F79" s="299" t="s">
        <v>816</v>
      </c>
    </row>
    <row r="80" ht="15">
      <c r="H80">
        <v>3</v>
      </c>
    </row>
  </sheetData>
  <sheetProtection/>
  <mergeCells count="30">
    <mergeCell ref="O2:Q2"/>
    <mergeCell ref="M3:N3"/>
    <mergeCell ref="A6:R6"/>
    <mergeCell ref="O3:Q3"/>
    <mergeCell ref="M4:N4"/>
    <mergeCell ref="O4:Q4"/>
    <mergeCell ref="A8:R8"/>
    <mergeCell ref="Q11:Q14"/>
    <mergeCell ref="A9:R9"/>
    <mergeCell ref="B11:B14"/>
    <mergeCell ref="D11:D14"/>
    <mergeCell ref="E11:E14"/>
    <mergeCell ref="F11:F14"/>
    <mergeCell ref="G11:G14"/>
    <mergeCell ref="A7:R7"/>
    <mergeCell ref="L2:N2"/>
    <mergeCell ref="H11:H14"/>
    <mergeCell ref="I12:M12"/>
    <mergeCell ref="P12:P13"/>
    <mergeCell ref="I11:P11"/>
    <mergeCell ref="A11:A14"/>
    <mergeCell ref="N12:N13"/>
    <mergeCell ref="O12:O13"/>
    <mergeCell ref="C11:C14"/>
    <mergeCell ref="C74:E74"/>
    <mergeCell ref="D75:E75"/>
    <mergeCell ref="D76:E76"/>
    <mergeCell ref="D77:E77"/>
    <mergeCell ref="D78:E78"/>
    <mergeCell ref="D79:E79"/>
  </mergeCells>
  <printOptions horizontalCentered="1"/>
  <pageMargins left="0.236220472440945" right="0.236220472440945" top="0.354330708661417" bottom="0.5" header="0.31496062992126" footer="0.6875"/>
  <pageSetup fitToHeight="1" fitToWidth="1" horizontalDpi="600" verticalDpi="600" orientation="landscape" paperSize="9" scale="71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zoomScalePageLayoutView="0" workbookViewId="0" topLeftCell="A61">
      <selection activeCell="AE28" sqref="AE28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28.00390625" style="0" customWidth="1"/>
    <col min="4" max="4" width="5.421875" style="0" customWidth="1"/>
    <col min="5" max="5" width="21.28125" style="0" customWidth="1"/>
    <col min="6" max="6" width="12.421875" style="0" customWidth="1"/>
    <col min="7" max="7" width="9.28125" style="0" customWidth="1"/>
    <col min="8" max="8" width="28.00390625" style="0" customWidth="1"/>
    <col min="9" max="15" width="3.8515625" style="0" customWidth="1"/>
    <col min="16" max="16" width="5.57421875" style="0" customWidth="1"/>
    <col min="17" max="28" width="3.7109375" style="0" customWidth="1"/>
    <col min="29" max="29" width="5.57421875" style="0" customWidth="1"/>
    <col min="30" max="30" width="8.28125" style="0" customWidth="1"/>
  </cols>
  <sheetData>
    <row r="1" spans="1:15" ht="15">
      <c r="A1" s="48" t="s">
        <v>47</v>
      </c>
      <c r="E1" s="4"/>
      <c r="O1" s="6" t="s">
        <v>6</v>
      </c>
    </row>
    <row r="2" spans="1:30" ht="15">
      <c r="A2" s="48" t="s">
        <v>48</v>
      </c>
      <c r="B2" s="6"/>
      <c r="C2" s="6"/>
      <c r="D2" s="6"/>
      <c r="E2" s="6"/>
      <c r="F2" s="1"/>
      <c r="G2" s="1"/>
      <c r="H2" s="1"/>
      <c r="I2" s="1"/>
      <c r="J2" s="1"/>
      <c r="N2" s="6"/>
      <c r="O2" s="6" t="s">
        <v>7</v>
      </c>
      <c r="P2" s="6"/>
      <c r="Q2" s="1"/>
      <c r="R2" s="1"/>
      <c r="AA2" s="6"/>
      <c r="AB2" s="6"/>
      <c r="AC2" s="6"/>
      <c r="AD2" s="6"/>
    </row>
    <row r="3" spans="1:30" ht="15">
      <c r="A3" s="48"/>
      <c r="B3" s="6"/>
      <c r="C3" s="6"/>
      <c r="D3" s="6"/>
      <c r="E3" s="6"/>
      <c r="F3" s="1"/>
      <c r="G3" s="1"/>
      <c r="H3" s="1"/>
      <c r="I3" s="1"/>
      <c r="J3" s="1"/>
      <c r="N3" s="6"/>
      <c r="O3" s="6" t="s">
        <v>8</v>
      </c>
      <c r="P3" s="6"/>
      <c r="Q3" s="1"/>
      <c r="R3" s="1"/>
      <c r="AA3" s="6"/>
      <c r="AB3" s="6"/>
      <c r="AC3" s="6"/>
      <c r="AD3" s="6"/>
    </row>
    <row r="4" spans="1:30" ht="15">
      <c r="A4" s="49" t="s">
        <v>49</v>
      </c>
      <c r="B4" s="6"/>
      <c r="C4" s="6"/>
      <c r="D4" s="6"/>
      <c r="E4" s="6"/>
      <c r="F4" s="1"/>
      <c r="G4" s="1"/>
      <c r="H4" s="1"/>
      <c r="I4" s="1"/>
      <c r="J4" s="1"/>
      <c r="N4" s="6"/>
      <c r="P4" s="6"/>
      <c r="Q4" s="1"/>
      <c r="R4" s="1"/>
      <c r="AA4" s="6"/>
      <c r="AB4" s="6"/>
      <c r="AC4" s="6"/>
      <c r="AD4" s="6"/>
    </row>
    <row r="5" spans="2:28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1" ht="15">
      <c r="B6" s="535" t="s">
        <v>33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</row>
    <row r="7" spans="2:31" ht="15">
      <c r="B7" s="535" t="s">
        <v>93</v>
      </c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</row>
    <row r="8" spans="2:31" ht="18.75"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</row>
    <row r="9" spans="2:31" ht="18.75">
      <c r="B9" s="708" t="s">
        <v>95</v>
      </c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08"/>
      <c r="AC9" s="708"/>
      <c r="AD9" s="708"/>
      <c r="AE9" s="708"/>
    </row>
    <row r="10" ht="15.75" thickBot="1"/>
    <row r="11" spans="1:32" ht="15.75" customHeight="1" thickBot="1">
      <c r="A11" s="569" t="s">
        <v>39</v>
      </c>
      <c r="B11" s="569" t="s">
        <v>40</v>
      </c>
      <c r="C11" s="564" t="s">
        <v>41</v>
      </c>
      <c r="D11" s="569" t="s">
        <v>42</v>
      </c>
      <c r="E11" s="564" t="s">
        <v>43</v>
      </c>
      <c r="F11" s="564" t="s">
        <v>45</v>
      </c>
      <c r="G11" s="564" t="s">
        <v>44</v>
      </c>
      <c r="H11" s="564" t="s">
        <v>46</v>
      </c>
      <c r="I11" s="702" t="s">
        <v>1</v>
      </c>
      <c r="J11" s="703"/>
      <c r="K11" s="703"/>
      <c r="L11" s="703"/>
      <c r="M11" s="703"/>
      <c r="N11" s="703"/>
      <c r="O11" s="703"/>
      <c r="P11" s="703"/>
      <c r="Q11" s="703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D11" s="704"/>
      <c r="AE11" s="705" t="s">
        <v>115</v>
      </c>
      <c r="AF11" s="693" t="s">
        <v>2</v>
      </c>
    </row>
    <row r="12" spans="1:32" ht="15.75" customHeight="1" thickBot="1">
      <c r="A12" s="570"/>
      <c r="B12" s="570"/>
      <c r="C12" s="565"/>
      <c r="D12" s="570"/>
      <c r="E12" s="565"/>
      <c r="F12" s="565"/>
      <c r="G12" s="565"/>
      <c r="H12" s="565"/>
      <c r="I12" s="696" t="s">
        <v>96</v>
      </c>
      <c r="J12" s="697"/>
      <c r="K12" s="697"/>
      <c r="L12" s="697"/>
      <c r="M12" s="697"/>
      <c r="N12" s="697"/>
      <c r="O12" s="697"/>
      <c r="P12" s="698" t="s">
        <v>3</v>
      </c>
      <c r="Q12" s="696" t="s">
        <v>97</v>
      </c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8" t="s">
        <v>3</v>
      </c>
      <c r="AD12" s="700" t="s">
        <v>12</v>
      </c>
      <c r="AE12" s="706"/>
      <c r="AF12" s="694"/>
    </row>
    <row r="13" spans="1:32" ht="28.5" customHeight="1" thickBot="1">
      <c r="A13" s="570"/>
      <c r="B13" s="570"/>
      <c r="C13" s="565"/>
      <c r="D13" s="570"/>
      <c r="E13" s="565"/>
      <c r="F13" s="565"/>
      <c r="G13" s="565"/>
      <c r="H13" s="565"/>
      <c r="I13" s="19" t="s">
        <v>9</v>
      </c>
      <c r="J13" s="19" t="s">
        <v>10</v>
      </c>
      <c r="K13" s="19" t="s">
        <v>98</v>
      </c>
      <c r="L13" s="19" t="s">
        <v>20</v>
      </c>
      <c r="M13" s="19" t="s">
        <v>99</v>
      </c>
      <c r="N13" s="18" t="s">
        <v>100</v>
      </c>
      <c r="O13" s="18" t="s">
        <v>19</v>
      </c>
      <c r="P13" s="699"/>
      <c r="Q13" s="19" t="s">
        <v>101</v>
      </c>
      <c r="R13" s="19" t="s">
        <v>102</v>
      </c>
      <c r="S13" s="19" t="s">
        <v>103</v>
      </c>
      <c r="T13" s="19" t="s">
        <v>104</v>
      </c>
      <c r="U13" s="19" t="s">
        <v>105</v>
      </c>
      <c r="V13" s="19" t="s">
        <v>106</v>
      </c>
      <c r="W13" s="19" t="s">
        <v>107</v>
      </c>
      <c r="X13" s="19" t="s">
        <v>110</v>
      </c>
      <c r="Y13" s="19" t="s">
        <v>111</v>
      </c>
      <c r="Z13" s="19" t="s">
        <v>112</v>
      </c>
      <c r="AA13" s="18" t="s">
        <v>113</v>
      </c>
      <c r="AB13" s="18" t="s">
        <v>114</v>
      </c>
      <c r="AC13" s="699"/>
      <c r="AD13" s="701"/>
      <c r="AE13" s="707"/>
      <c r="AF13" s="694"/>
    </row>
    <row r="14" spans="1:32" ht="16.5" customHeight="1" thickBot="1">
      <c r="A14" s="692"/>
      <c r="B14" s="692"/>
      <c r="C14" s="566"/>
      <c r="D14" s="692"/>
      <c r="E14" s="566"/>
      <c r="F14" s="566"/>
      <c r="G14" s="566"/>
      <c r="H14" s="566"/>
      <c r="I14" s="36" t="s">
        <v>109</v>
      </c>
      <c r="J14" s="36" t="s">
        <v>109</v>
      </c>
      <c r="K14" s="36" t="s">
        <v>109</v>
      </c>
      <c r="L14" s="36" t="s">
        <v>109</v>
      </c>
      <c r="M14" s="36" t="s">
        <v>109</v>
      </c>
      <c r="N14" s="30" t="s">
        <v>61</v>
      </c>
      <c r="O14" s="42" t="s">
        <v>61</v>
      </c>
      <c r="P14" s="37" t="s">
        <v>108</v>
      </c>
      <c r="Q14" s="36" t="s">
        <v>64</v>
      </c>
      <c r="R14" s="36" t="s">
        <v>64</v>
      </c>
      <c r="S14" s="36" t="s">
        <v>64</v>
      </c>
      <c r="T14" s="36" t="s">
        <v>64</v>
      </c>
      <c r="U14" s="36" t="s">
        <v>64</v>
      </c>
      <c r="V14" s="36" t="s">
        <v>64</v>
      </c>
      <c r="W14" s="36" t="s">
        <v>64</v>
      </c>
      <c r="X14" s="36" t="s">
        <v>64</v>
      </c>
      <c r="Y14" s="36" t="s">
        <v>64</v>
      </c>
      <c r="Z14" s="36" t="s">
        <v>64</v>
      </c>
      <c r="AA14" s="36" t="s">
        <v>109</v>
      </c>
      <c r="AB14" s="36" t="s">
        <v>64</v>
      </c>
      <c r="AC14" s="37" t="s">
        <v>108</v>
      </c>
      <c r="AD14" s="37" t="s">
        <v>4</v>
      </c>
      <c r="AE14" s="38" t="s">
        <v>15</v>
      </c>
      <c r="AF14" s="695"/>
    </row>
    <row r="15" spans="1:32" ht="16.5" thickBot="1">
      <c r="A15" s="191">
        <v>1</v>
      </c>
      <c r="B15" s="275" t="s">
        <v>847</v>
      </c>
      <c r="C15" s="276" t="s">
        <v>314</v>
      </c>
      <c r="D15" s="263">
        <v>8</v>
      </c>
      <c r="E15" s="263" t="s">
        <v>285</v>
      </c>
      <c r="F15" s="193" t="s">
        <v>268</v>
      </c>
      <c r="G15" s="193" t="s">
        <v>155</v>
      </c>
      <c r="H15" s="276" t="s">
        <v>271</v>
      </c>
      <c r="I15" s="28">
        <v>2</v>
      </c>
      <c r="J15" s="29">
        <v>3</v>
      </c>
      <c r="K15" s="29">
        <v>2</v>
      </c>
      <c r="L15" s="29">
        <v>2</v>
      </c>
      <c r="M15" s="29">
        <v>2</v>
      </c>
      <c r="N15" s="29">
        <v>4</v>
      </c>
      <c r="O15" s="124">
        <v>4</v>
      </c>
      <c r="P15" s="41">
        <f>I15+J15+K15+N15+O15+L15+M15</f>
        <v>19</v>
      </c>
      <c r="Q15" s="131">
        <v>2</v>
      </c>
      <c r="R15" s="29">
        <v>1</v>
      </c>
      <c r="S15" s="29">
        <v>2</v>
      </c>
      <c r="T15" s="29">
        <v>2</v>
      </c>
      <c r="U15" s="29">
        <v>1</v>
      </c>
      <c r="V15" s="29">
        <v>2</v>
      </c>
      <c r="W15" s="29">
        <v>1</v>
      </c>
      <c r="X15" s="29">
        <v>1</v>
      </c>
      <c r="Y15" s="29">
        <v>1</v>
      </c>
      <c r="Z15" s="29">
        <v>2</v>
      </c>
      <c r="AA15" s="29">
        <v>3</v>
      </c>
      <c r="AB15" s="124">
        <v>2</v>
      </c>
      <c r="AC15" s="41">
        <f>Q15+R15+S15+AA15+AB15+T15+U15+V15+W15+X15+Y15+Z15</f>
        <v>20</v>
      </c>
      <c r="AD15" s="127">
        <v>25</v>
      </c>
      <c r="AE15" s="126">
        <f>P15+AD15+AC15</f>
        <v>64</v>
      </c>
      <c r="AF15" s="380"/>
    </row>
    <row r="16" spans="1:32" ht="16.5" thickBot="1">
      <c r="A16" s="195">
        <v>2</v>
      </c>
      <c r="B16" s="277" t="s">
        <v>851</v>
      </c>
      <c r="C16" s="278" t="s">
        <v>315</v>
      </c>
      <c r="D16" s="196">
        <v>8</v>
      </c>
      <c r="E16" s="196" t="s">
        <v>291</v>
      </c>
      <c r="F16" s="197" t="s">
        <v>268</v>
      </c>
      <c r="G16" s="197" t="s">
        <v>155</v>
      </c>
      <c r="H16" s="279" t="s">
        <v>316</v>
      </c>
      <c r="I16" s="20">
        <v>3</v>
      </c>
      <c r="J16" s="21">
        <v>3</v>
      </c>
      <c r="K16" s="21">
        <v>2</v>
      </c>
      <c r="L16" s="21">
        <v>3</v>
      </c>
      <c r="M16" s="21">
        <v>3</v>
      </c>
      <c r="N16" s="21">
        <v>3</v>
      </c>
      <c r="O16" s="125">
        <v>4</v>
      </c>
      <c r="P16" s="15">
        <f aca="true" t="shared" si="0" ref="P16:P24">I16+J16+K16+N16+O16+L16+M16</f>
        <v>21</v>
      </c>
      <c r="Q16" s="132">
        <v>2</v>
      </c>
      <c r="R16" s="21">
        <v>1</v>
      </c>
      <c r="S16" s="21">
        <v>2</v>
      </c>
      <c r="T16" s="21">
        <v>2</v>
      </c>
      <c r="U16" s="21">
        <v>1</v>
      </c>
      <c r="V16" s="21">
        <v>1</v>
      </c>
      <c r="W16" s="21">
        <v>2</v>
      </c>
      <c r="X16" s="21">
        <v>2</v>
      </c>
      <c r="Y16" s="21">
        <v>2</v>
      </c>
      <c r="Z16" s="21">
        <v>2</v>
      </c>
      <c r="AA16" s="21">
        <v>3</v>
      </c>
      <c r="AB16" s="125">
        <v>2</v>
      </c>
      <c r="AC16" s="41">
        <f aca="true" t="shared" si="1" ref="AC16:AC24">Q16+R16+S16+AA16+AB16+T16+U16+V16+W16+X16+Y16+Z16</f>
        <v>22</v>
      </c>
      <c r="AD16" s="128">
        <v>32</v>
      </c>
      <c r="AE16" s="126">
        <f aca="true" t="shared" si="2" ref="AE16:AE24">P16+AD16+AC16</f>
        <v>75</v>
      </c>
      <c r="AF16" s="381"/>
    </row>
    <row r="17" spans="1:32" ht="16.5" thickBot="1">
      <c r="A17" s="195">
        <v>3</v>
      </c>
      <c r="B17" s="277" t="s">
        <v>854</v>
      </c>
      <c r="C17" s="280" t="s">
        <v>335</v>
      </c>
      <c r="D17" s="196">
        <v>8</v>
      </c>
      <c r="E17" s="196" t="s">
        <v>334</v>
      </c>
      <c r="F17" s="197" t="s">
        <v>320</v>
      </c>
      <c r="G17" s="197" t="s">
        <v>155</v>
      </c>
      <c r="H17" s="197" t="s">
        <v>332</v>
      </c>
      <c r="I17" s="20">
        <v>3</v>
      </c>
      <c r="J17" s="21">
        <v>3</v>
      </c>
      <c r="K17" s="21">
        <v>3</v>
      </c>
      <c r="L17" s="21">
        <v>3</v>
      </c>
      <c r="M17" s="21">
        <v>2</v>
      </c>
      <c r="N17" s="21">
        <v>5</v>
      </c>
      <c r="O17" s="125">
        <v>0</v>
      </c>
      <c r="P17" s="15">
        <f t="shared" si="0"/>
        <v>19</v>
      </c>
      <c r="Q17" s="132">
        <v>2</v>
      </c>
      <c r="R17" s="21">
        <v>2</v>
      </c>
      <c r="S17" s="21">
        <v>2</v>
      </c>
      <c r="T17" s="21">
        <v>2</v>
      </c>
      <c r="U17" s="21">
        <v>0</v>
      </c>
      <c r="V17" s="21">
        <v>0</v>
      </c>
      <c r="W17" s="21">
        <v>2</v>
      </c>
      <c r="X17" s="21">
        <v>1</v>
      </c>
      <c r="Y17" s="21">
        <v>2</v>
      </c>
      <c r="Z17" s="21">
        <v>2</v>
      </c>
      <c r="AA17" s="21">
        <v>3</v>
      </c>
      <c r="AB17" s="125">
        <v>2</v>
      </c>
      <c r="AC17" s="41">
        <f t="shared" si="1"/>
        <v>20</v>
      </c>
      <c r="AD17" s="128">
        <v>44</v>
      </c>
      <c r="AE17" s="126">
        <f t="shared" si="2"/>
        <v>83</v>
      </c>
      <c r="AF17" s="381" t="s">
        <v>892</v>
      </c>
    </row>
    <row r="18" spans="1:32" ht="16.5" thickBot="1">
      <c r="A18" s="195">
        <v>4</v>
      </c>
      <c r="B18" s="277" t="s">
        <v>848</v>
      </c>
      <c r="C18" s="281" t="s">
        <v>417</v>
      </c>
      <c r="D18" s="196">
        <v>8</v>
      </c>
      <c r="E18" s="196" t="s">
        <v>384</v>
      </c>
      <c r="F18" s="197" t="s">
        <v>375</v>
      </c>
      <c r="G18" s="197" t="s">
        <v>155</v>
      </c>
      <c r="H18" s="197" t="s">
        <v>420</v>
      </c>
      <c r="I18" s="20">
        <v>3</v>
      </c>
      <c r="J18" s="21">
        <v>3</v>
      </c>
      <c r="K18" s="21">
        <v>2</v>
      </c>
      <c r="L18" s="21">
        <v>3</v>
      </c>
      <c r="M18" s="21">
        <v>2</v>
      </c>
      <c r="N18" s="21">
        <v>5</v>
      </c>
      <c r="O18" s="125">
        <v>5</v>
      </c>
      <c r="P18" s="15">
        <v>23</v>
      </c>
      <c r="Q18" s="132">
        <v>2</v>
      </c>
      <c r="R18" s="21">
        <v>2</v>
      </c>
      <c r="S18" s="21">
        <v>2</v>
      </c>
      <c r="T18" s="21">
        <v>2</v>
      </c>
      <c r="U18" s="21">
        <v>2</v>
      </c>
      <c r="V18" s="21">
        <v>2</v>
      </c>
      <c r="W18" s="21">
        <v>2</v>
      </c>
      <c r="X18" s="21">
        <v>2</v>
      </c>
      <c r="Y18" s="21">
        <v>2</v>
      </c>
      <c r="Z18" s="21">
        <v>2</v>
      </c>
      <c r="AA18" s="21">
        <v>2</v>
      </c>
      <c r="AB18" s="125">
        <v>2</v>
      </c>
      <c r="AC18" s="41">
        <f t="shared" si="1"/>
        <v>24</v>
      </c>
      <c r="AD18" s="128">
        <v>25</v>
      </c>
      <c r="AE18" s="126">
        <f t="shared" si="2"/>
        <v>72</v>
      </c>
      <c r="AF18" s="381"/>
    </row>
    <row r="19" spans="1:32" ht="16.5" thickBot="1">
      <c r="A19" s="195">
        <v>5</v>
      </c>
      <c r="B19" s="277" t="s">
        <v>852</v>
      </c>
      <c r="C19" s="281" t="s">
        <v>418</v>
      </c>
      <c r="D19" s="196">
        <v>8</v>
      </c>
      <c r="E19" s="196" t="s">
        <v>384</v>
      </c>
      <c r="F19" s="197" t="s">
        <v>375</v>
      </c>
      <c r="G19" s="197" t="s">
        <v>155</v>
      </c>
      <c r="H19" s="197" t="s">
        <v>420</v>
      </c>
      <c r="I19" s="20">
        <v>3</v>
      </c>
      <c r="J19" s="21">
        <v>3</v>
      </c>
      <c r="K19" s="21">
        <v>2</v>
      </c>
      <c r="L19" s="21">
        <v>3</v>
      </c>
      <c r="M19" s="21">
        <v>2</v>
      </c>
      <c r="N19" s="21">
        <v>5</v>
      </c>
      <c r="O19" s="125">
        <v>4</v>
      </c>
      <c r="P19" s="15">
        <f t="shared" si="0"/>
        <v>22</v>
      </c>
      <c r="Q19" s="132">
        <v>2</v>
      </c>
      <c r="R19" s="21">
        <v>2</v>
      </c>
      <c r="S19" s="21">
        <v>2</v>
      </c>
      <c r="T19" s="21">
        <v>2</v>
      </c>
      <c r="U19" s="21">
        <v>1</v>
      </c>
      <c r="V19" s="21">
        <v>1</v>
      </c>
      <c r="W19" s="21">
        <v>2</v>
      </c>
      <c r="X19" s="21">
        <v>2</v>
      </c>
      <c r="Y19" s="21">
        <v>2</v>
      </c>
      <c r="Z19" s="21">
        <v>2</v>
      </c>
      <c r="AA19" s="21">
        <v>3</v>
      </c>
      <c r="AB19" s="125">
        <v>2</v>
      </c>
      <c r="AC19" s="41">
        <f t="shared" si="1"/>
        <v>23</v>
      </c>
      <c r="AD19" s="128">
        <v>33</v>
      </c>
      <c r="AE19" s="126">
        <f t="shared" si="2"/>
        <v>78</v>
      </c>
      <c r="AF19" s="381"/>
    </row>
    <row r="20" spans="1:32" ht="16.5" thickBot="1">
      <c r="A20" s="195">
        <v>6</v>
      </c>
      <c r="B20" s="277" t="s">
        <v>855</v>
      </c>
      <c r="C20" s="196" t="s">
        <v>419</v>
      </c>
      <c r="D20" s="196">
        <v>8</v>
      </c>
      <c r="E20" s="196" t="s">
        <v>392</v>
      </c>
      <c r="F20" s="197" t="s">
        <v>375</v>
      </c>
      <c r="G20" s="197" t="s">
        <v>155</v>
      </c>
      <c r="H20" s="197" t="s">
        <v>395</v>
      </c>
      <c r="I20" s="20">
        <v>3</v>
      </c>
      <c r="J20" s="21">
        <v>3</v>
      </c>
      <c r="K20" s="21">
        <v>1</v>
      </c>
      <c r="L20" s="21">
        <v>3</v>
      </c>
      <c r="M20" s="21">
        <v>3</v>
      </c>
      <c r="N20" s="21">
        <v>4</v>
      </c>
      <c r="O20" s="125">
        <v>4</v>
      </c>
      <c r="P20" s="15">
        <f t="shared" si="0"/>
        <v>21</v>
      </c>
      <c r="Q20" s="132">
        <v>2</v>
      </c>
      <c r="R20" s="21">
        <v>2</v>
      </c>
      <c r="S20" s="21">
        <v>2</v>
      </c>
      <c r="T20" s="21">
        <v>2</v>
      </c>
      <c r="U20" s="21">
        <v>1</v>
      </c>
      <c r="V20" s="21">
        <v>1</v>
      </c>
      <c r="W20" s="21">
        <v>2</v>
      </c>
      <c r="X20" s="21">
        <v>2</v>
      </c>
      <c r="Y20" s="21">
        <v>2</v>
      </c>
      <c r="Z20" s="21">
        <v>2</v>
      </c>
      <c r="AA20" s="21">
        <v>3</v>
      </c>
      <c r="AB20" s="125">
        <v>2</v>
      </c>
      <c r="AC20" s="41">
        <f t="shared" si="1"/>
        <v>23</v>
      </c>
      <c r="AD20" s="128">
        <v>40</v>
      </c>
      <c r="AE20" s="126">
        <f t="shared" si="2"/>
        <v>84</v>
      </c>
      <c r="AF20" s="381" t="s">
        <v>892</v>
      </c>
    </row>
    <row r="21" spans="1:32" ht="16.5" thickBot="1">
      <c r="A21" s="195">
        <v>7</v>
      </c>
      <c r="B21" s="277" t="s">
        <v>849</v>
      </c>
      <c r="C21" s="269" t="s">
        <v>494</v>
      </c>
      <c r="D21" s="196">
        <v>8</v>
      </c>
      <c r="E21" s="270" t="s">
        <v>488</v>
      </c>
      <c r="F21" s="197" t="s">
        <v>458</v>
      </c>
      <c r="G21" s="197" t="s">
        <v>155</v>
      </c>
      <c r="H21" s="269" t="s">
        <v>487</v>
      </c>
      <c r="I21" s="20">
        <v>3</v>
      </c>
      <c r="J21" s="21">
        <v>3</v>
      </c>
      <c r="K21" s="21">
        <v>3</v>
      </c>
      <c r="L21" s="21">
        <v>3</v>
      </c>
      <c r="M21" s="21">
        <v>3</v>
      </c>
      <c r="N21" s="21">
        <v>5</v>
      </c>
      <c r="O21" s="125">
        <v>4</v>
      </c>
      <c r="P21" s="15">
        <f t="shared" si="0"/>
        <v>24</v>
      </c>
      <c r="Q21" s="132">
        <v>2</v>
      </c>
      <c r="R21" s="132">
        <v>2</v>
      </c>
      <c r="S21" s="132">
        <v>2</v>
      </c>
      <c r="T21" s="132">
        <v>2</v>
      </c>
      <c r="U21" s="132">
        <v>2</v>
      </c>
      <c r="V21" s="132">
        <v>2</v>
      </c>
      <c r="W21" s="132">
        <v>2</v>
      </c>
      <c r="X21" s="132">
        <v>2</v>
      </c>
      <c r="Y21" s="132">
        <v>2</v>
      </c>
      <c r="Z21" s="132">
        <v>2</v>
      </c>
      <c r="AA21" s="21">
        <v>3</v>
      </c>
      <c r="AB21" s="125">
        <v>2</v>
      </c>
      <c r="AC21" s="41">
        <f t="shared" si="1"/>
        <v>25</v>
      </c>
      <c r="AD21" s="128">
        <v>45</v>
      </c>
      <c r="AE21" s="126">
        <f t="shared" si="2"/>
        <v>94</v>
      </c>
      <c r="AF21" s="381" t="s">
        <v>890</v>
      </c>
    </row>
    <row r="22" spans="1:32" ht="16.5" thickBot="1">
      <c r="A22" s="195">
        <v>8</v>
      </c>
      <c r="B22" s="277" t="s">
        <v>853</v>
      </c>
      <c r="C22" s="282" t="s">
        <v>602</v>
      </c>
      <c r="D22" s="196">
        <v>8</v>
      </c>
      <c r="E22" s="196" t="s">
        <v>583</v>
      </c>
      <c r="F22" s="197" t="s">
        <v>568</v>
      </c>
      <c r="G22" s="197" t="s">
        <v>155</v>
      </c>
      <c r="H22" s="197" t="s">
        <v>592</v>
      </c>
      <c r="I22" s="20">
        <v>3</v>
      </c>
      <c r="J22" s="21">
        <v>3</v>
      </c>
      <c r="K22" s="21">
        <v>3</v>
      </c>
      <c r="L22" s="21">
        <v>3</v>
      </c>
      <c r="M22" s="21">
        <v>3</v>
      </c>
      <c r="N22" s="21">
        <v>4</v>
      </c>
      <c r="O22" s="125">
        <v>5</v>
      </c>
      <c r="P22" s="15">
        <f t="shared" si="0"/>
        <v>24</v>
      </c>
      <c r="Q22" s="132">
        <v>2</v>
      </c>
      <c r="R22" s="132">
        <v>2</v>
      </c>
      <c r="S22" s="132">
        <v>2</v>
      </c>
      <c r="T22" s="132">
        <v>2</v>
      </c>
      <c r="U22" s="132">
        <v>2</v>
      </c>
      <c r="V22" s="132">
        <v>2</v>
      </c>
      <c r="W22" s="132">
        <v>2</v>
      </c>
      <c r="X22" s="132">
        <v>2</v>
      </c>
      <c r="Y22" s="132">
        <v>2</v>
      </c>
      <c r="Z22" s="132">
        <v>2</v>
      </c>
      <c r="AA22" s="21">
        <v>3</v>
      </c>
      <c r="AB22" s="125">
        <v>2</v>
      </c>
      <c r="AC22" s="41">
        <f t="shared" si="1"/>
        <v>25</v>
      </c>
      <c r="AD22" s="128">
        <v>42</v>
      </c>
      <c r="AE22" s="126">
        <f t="shared" si="2"/>
        <v>91</v>
      </c>
      <c r="AF22" s="381" t="s">
        <v>891</v>
      </c>
    </row>
    <row r="23" spans="1:32" ht="16.5" thickBot="1">
      <c r="A23" s="195">
        <v>9</v>
      </c>
      <c r="B23" s="277" t="s">
        <v>856</v>
      </c>
      <c r="C23" s="282" t="s">
        <v>603</v>
      </c>
      <c r="D23" s="196">
        <v>8</v>
      </c>
      <c r="E23" s="196" t="s">
        <v>583</v>
      </c>
      <c r="F23" s="197" t="s">
        <v>568</v>
      </c>
      <c r="G23" s="197" t="s">
        <v>155</v>
      </c>
      <c r="H23" s="197" t="s">
        <v>592</v>
      </c>
      <c r="I23" s="20">
        <v>3</v>
      </c>
      <c r="J23" s="21">
        <v>3</v>
      </c>
      <c r="K23" s="21">
        <v>3</v>
      </c>
      <c r="L23" s="21">
        <v>3</v>
      </c>
      <c r="M23" s="21">
        <v>3</v>
      </c>
      <c r="N23" s="21">
        <v>5</v>
      </c>
      <c r="O23" s="125">
        <v>5</v>
      </c>
      <c r="P23" s="15">
        <f t="shared" si="0"/>
        <v>25</v>
      </c>
      <c r="Q23" s="132">
        <v>2</v>
      </c>
      <c r="R23" s="21">
        <v>2</v>
      </c>
      <c r="S23" s="21">
        <v>2</v>
      </c>
      <c r="T23" s="21">
        <v>2</v>
      </c>
      <c r="U23" s="21">
        <v>0</v>
      </c>
      <c r="V23" s="21">
        <v>2</v>
      </c>
      <c r="W23" s="21">
        <v>2</v>
      </c>
      <c r="X23" s="21">
        <v>2</v>
      </c>
      <c r="Y23" s="21">
        <v>2</v>
      </c>
      <c r="Z23" s="21">
        <v>2</v>
      </c>
      <c r="AA23" s="21">
        <v>3</v>
      </c>
      <c r="AB23" s="125">
        <v>2</v>
      </c>
      <c r="AC23" s="41">
        <f t="shared" si="1"/>
        <v>23</v>
      </c>
      <c r="AD23" s="128">
        <v>42</v>
      </c>
      <c r="AE23" s="126">
        <f t="shared" si="2"/>
        <v>90</v>
      </c>
      <c r="AF23" s="381" t="s">
        <v>891</v>
      </c>
    </row>
    <row r="24" spans="1:32" ht="16.5" thickBot="1">
      <c r="A24" s="283">
        <v>10</v>
      </c>
      <c r="B24" s="284" t="s">
        <v>850</v>
      </c>
      <c r="C24" s="285" t="s">
        <v>634</v>
      </c>
      <c r="D24" s="286">
        <v>8</v>
      </c>
      <c r="E24" s="286" t="s">
        <v>771</v>
      </c>
      <c r="F24" s="287" t="s">
        <v>610</v>
      </c>
      <c r="G24" s="287" t="s">
        <v>155</v>
      </c>
      <c r="H24" s="288" t="s">
        <v>635</v>
      </c>
      <c r="I24" s="22">
        <v>3</v>
      </c>
      <c r="J24" s="23">
        <v>3</v>
      </c>
      <c r="K24" s="23">
        <v>3</v>
      </c>
      <c r="L24" s="23">
        <v>3</v>
      </c>
      <c r="M24" s="23">
        <v>3</v>
      </c>
      <c r="N24" s="23">
        <v>5</v>
      </c>
      <c r="O24" s="129">
        <v>5</v>
      </c>
      <c r="P24" s="16">
        <f t="shared" si="0"/>
        <v>25</v>
      </c>
      <c r="Q24" s="133">
        <v>2</v>
      </c>
      <c r="R24" s="133">
        <v>2</v>
      </c>
      <c r="S24" s="133">
        <v>2</v>
      </c>
      <c r="T24" s="133">
        <v>2</v>
      </c>
      <c r="U24" s="133">
        <v>2</v>
      </c>
      <c r="V24" s="133">
        <v>2</v>
      </c>
      <c r="W24" s="133">
        <v>2</v>
      </c>
      <c r="X24" s="133">
        <v>2</v>
      </c>
      <c r="Y24" s="133">
        <v>2</v>
      </c>
      <c r="Z24" s="133">
        <v>2</v>
      </c>
      <c r="AA24" s="23">
        <v>3</v>
      </c>
      <c r="AB24" s="129">
        <v>2</v>
      </c>
      <c r="AC24" s="41">
        <f t="shared" si="1"/>
        <v>25</v>
      </c>
      <c r="AD24" s="130">
        <v>42</v>
      </c>
      <c r="AE24" s="126">
        <f t="shared" si="2"/>
        <v>92</v>
      </c>
      <c r="AF24" s="382" t="s">
        <v>890</v>
      </c>
    </row>
    <row r="25" spans="8:31" ht="15"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0" ht="15">
      <c r="B26" t="s">
        <v>35</v>
      </c>
      <c r="D26" t="s">
        <v>36</v>
      </c>
      <c r="F26" t="s">
        <v>37</v>
      </c>
      <c r="J26" s="39" t="s">
        <v>38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9" ht="15.75">
      <c r="C29" s="117" t="s">
        <v>143</v>
      </c>
    </row>
    <row r="31" ht="15">
      <c r="C31" s="137" t="s">
        <v>127</v>
      </c>
    </row>
    <row r="32" spans="2:8" ht="15">
      <c r="B32" s="136" t="s">
        <v>9</v>
      </c>
      <c r="C32" s="134" t="s">
        <v>117</v>
      </c>
      <c r="H32" t="s">
        <v>118</v>
      </c>
    </row>
    <row r="33" spans="2:8" ht="15">
      <c r="B33" s="136" t="s">
        <v>10</v>
      </c>
      <c r="C33" s="134" t="s">
        <v>119</v>
      </c>
      <c r="H33" t="s">
        <v>118</v>
      </c>
    </row>
    <row r="34" spans="2:8" ht="15">
      <c r="B34" s="136" t="s">
        <v>98</v>
      </c>
      <c r="C34" s="134" t="s">
        <v>120</v>
      </c>
      <c r="H34" t="s">
        <v>118</v>
      </c>
    </row>
    <row r="35" spans="2:8" ht="15">
      <c r="B35" s="136" t="s">
        <v>20</v>
      </c>
      <c r="C35" s="134" t="s">
        <v>121</v>
      </c>
      <c r="H35" t="s">
        <v>118</v>
      </c>
    </row>
    <row r="36" spans="2:3" ht="15">
      <c r="B36" s="136" t="s">
        <v>99</v>
      </c>
      <c r="C36" s="134" t="s">
        <v>122</v>
      </c>
    </row>
    <row r="37" spans="2:8" ht="15">
      <c r="B37" s="136"/>
      <c r="C37" s="134" t="s">
        <v>126</v>
      </c>
      <c r="H37" t="s">
        <v>118</v>
      </c>
    </row>
    <row r="38" spans="2:8" ht="15">
      <c r="B38" s="136" t="s">
        <v>100</v>
      </c>
      <c r="C38" s="134" t="s">
        <v>123</v>
      </c>
      <c r="H38" t="s">
        <v>125</v>
      </c>
    </row>
    <row r="39" spans="2:8" ht="15">
      <c r="B39" s="136" t="s">
        <v>19</v>
      </c>
      <c r="C39" s="134" t="s">
        <v>124</v>
      </c>
      <c r="H39" t="s">
        <v>125</v>
      </c>
    </row>
    <row r="40" ht="15">
      <c r="H40" s="135" t="s">
        <v>116</v>
      </c>
    </row>
    <row r="43" ht="15">
      <c r="C43" s="137" t="s">
        <v>128</v>
      </c>
    </row>
    <row r="44" spans="2:8" ht="15.75">
      <c r="B44" s="138" t="s">
        <v>101</v>
      </c>
      <c r="C44" s="134" t="s">
        <v>129</v>
      </c>
      <c r="H44" t="s">
        <v>130</v>
      </c>
    </row>
    <row r="45" spans="2:8" ht="15.75">
      <c r="B45" s="138" t="s">
        <v>102</v>
      </c>
      <c r="C45" s="134" t="s">
        <v>132</v>
      </c>
      <c r="H45" t="s">
        <v>130</v>
      </c>
    </row>
    <row r="46" spans="2:8" ht="15.75">
      <c r="B46" s="138" t="s">
        <v>103</v>
      </c>
      <c r="C46" s="134" t="s">
        <v>133</v>
      </c>
      <c r="H46" t="s">
        <v>130</v>
      </c>
    </row>
    <row r="47" spans="2:8" ht="15.75">
      <c r="B47" s="138" t="s">
        <v>104</v>
      </c>
      <c r="C47" s="134" t="s">
        <v>134</v>
      </c>
      <c r="H47" t="s">
        <v>130</v>
      </c>
    </row>
    <row r="48" spans="2:8" ht="15.75">
      <c r="B48" s="138" t="s">
        <v>105</v>
      </c>
      <c r="C48" s="134" t="s">
        <v>135</v>
      </c>
      <c r="H48" t="s">
        <v>130</v>
      </c>
    </row>
    <row r="49" spans="2:8" ht="15.75">
      <c r="B49" s="138" t="s">
        <v>106</v>
      </c>
      <c r="C49" s="134" t="s">
        <v>136</v>
      </c>
      <c r="H49" t="s">
        <v>130</v>
      </c>
    </row>
    <row r="50" spans="2:8" ht="15.75">
      <c r="B50" s="138" t="s">
        <v>107</v>
      </c>
      <c r="C50" s="134" t="s">
        <v>137</v>
      </c>
      <c r="H50" t="s">
        <v>130</v>
      </c>
    </row>
    <row r="51" spans="2:8" ht="15.75">
      <c r="B51" s="138" t="s">
        <v>110</v>
      </c>
      <c r="C51" s="134" t="s">
        <v>138</v>
      </c>
      <c r="H51" t="s">
        <v>130</v>
      </c>
    </row>
    <row r="52" spans="2:8" ht="15.75">
      <c r="B52" s="138" t="s">
        <v>111</v>
      </c>
      <c r="C52" s="134" t="s">
        <v>131</v>
      </c>
      <c r="H52" t="s">
        <v>130</v>
      </c>
    </row>
    <row r="53" spans="2:8" ht="15.75">
      <c r="B53" s="138" t="s">
        <v>112</v>
      </c>
      <c r="C53" s="134" t="s">
        <v>139</v>
      </c>
      <c r="H53" t="s">
        <v>130</v>
      </c>
    </row>
    <row r="54" spans="2:8" ht="15.75">
      <c r="B54" s="138" t="s">
        <v>113</v>
      </c>
      <c r="C54" s="134" t="s">
        <v>140</v>
      </c>
      <c r="H54" t="s">
        <v>142</v>
      </c>
    </row>
    <row r="55" spans="2:8" ht="15.75">
      <c r="B55" s="138" t="s">
        <v>114</v>
      </c>
      <c r="C55" s="134" t="s">
        <v>141</v>
      </c>
      <c r="H55" t="s">
        <v>130</v>
      </c>
    </row>
    <row r="56" ht="15">
      <c r="H56" s="135" t="s">
        <v>116</v>
      </c>
    </row>
  </sheetData>
  <sheetProtection/>
  <mergeCells count="20">
    <mergeCell ref="I11:AD11"/>
    <mergeCell ref="AE11:AE13"/>
    <mergeCell ref="B6:AE6"/>
    <mergeCell ref="B7:AE7"/>
    <mergeCell ref="B8:AE8"/>
    <mergeCell ref="B9:AE9"/>
    <mergeCell ref="E11:E14"/>
    <mergeCell ref="F11:F14"/>
    <mergeCell ref="G11:G14"/>
    <mergeCell ref="H11:H14"/>
    <mergeCell ref="A11:A14"/>
    <mergeCell ref="B11:B14"/>
    <mergeCell ref="C11:C14"/>
    <mergeCell ref="D11:D14"/>
    <mergeCell ref="AF11:AF14"/>
    <mergeCell ref="I12:O12"/>
    <mergeCell ref="P12:P13"/>
    <mergeCell ref="AD12:AD13"/>
    <mergeCell ref="Q12:AB12"/>
    <mergeCell ref="AC12:AC13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="86" zoomScaleNormal="86" zoomScalePageLayoutView="0" workbookViewId="0" topLeftCell="A72">
      <selection activeCell="A1" sqref="A1:R67"/>
    </sheetView>
  </sheetViews>
  <sheetFormatPr defaultColWidth="9.140625" defaultRowHeight="15"/>
  <cols>
    <col min="1" max="1" width="5.57421875" style="0" customWidth="1"/>
    <col min="2" max="2" width="8.8515625" style="0" customWidth="1"/>
    <col min="3" max="3" width="25.7109375" style="0" customWidth="1"/>
    <col min="4" max="4" width="5.7109375" style="0" customWidth="1"/>
    <col min="5" max="5" width="31.421875" style="0" customWidth="1"/>
    <col min="6" max="6" width="13.28125" style="0" customWidth="1"/>
    <col min="7" max="7" width="11.421875" style="0" customWidth="1"/>
    <col min="8" max="8" width="25.00390625" style="0" customWidth="1"/>
    <col min="9" max="11" width="5.7109375" style="0" customWidth="1"/>
    <col min="12" max="12" width="6.7109375" style="0" customWidth="1"/>
    <col min="13" max="13" width="8.57421875" style="0" customWidth="1"/>
    <col min="14" max="14" width="7.140625" style="0" customWidth="1"/>
    <col min="15" max="15" width="7.7109375" style="0" customWidth="1"/>
    <col min="16" max="16" width="9.00390625" style="0" customWidth="1"/>
  </cols>
  <sheetData>
    <row r="1" spans="1:4" ht="15">
      <c r="A1" s="48" t="s">
        <v>47</v>
      </c>
      <c r="D1" s="4"/>
    </row>
    <row r="2" spans="1:15" ht="15">
      <c r="A2" s="48" t="s">
        <v>48</v>
      </c>
      <c r="B2" s="6"/>
      <c r="C2" s="6"/>
      <c r="D2" s="6"/>
      <c r="E2" s="1"/>
      <c r="F2" s="1"/>
      <c r="G2" s="1"/>
      <c r="H2" s="1"/>
      <c r="J2" s="6"/>
      <c r="K2" s="40"/>
      <c r="L2" s="6" t="s">
        <v>6</v>
      </c>
      <c r="O2" t="s">
        <v>167</v>
      </c>
    </row>
    <row r="3" spans="1:14" ht="15">
      <c r="A3" s="48"/>
      <c r="B3" s="6"/>
      <c r="C3" s="6"/>
      <c r="D3" s="6"/>
      <c r="E3" s="1"/>
      <c r="F3" s="1"/>
      <c r="G3" s="383" t="s">
        <v>893</v>
      </c>
      <c r="H3" s="1"/>
      <c r="J3" s="6"/>
      <c r="K3" s="40"/>
      <c r="L3" s="6" t="s">
        <v>7</v>
      </c>
      <c r="M3" s="6"/>
      <c r="N3" s="6" t="s">
        <v>168</v>
      </c>
    </row>
    <row r="4" spans="1:14" ht="15">
      <c r="A4" s="49" t="s">
        <v>49</v>
      </c>
      <c r="B4" s="6"/>
      <c r="C4" s="6" t="s">
        <v>150</v>
      </c>
      <c r="D4" s="6"/>
      <c r="E4" s="1"/>
      <c r="F4" s="1"/>
      <c r="G4" s="1"/>
      <c r="H4" s="1"/>
      <c r="J4" s="6"/>
      <c r="K4" s="40"/>
      <c r="L4" s="6" t="s">
        <v>8</v>
      </c>
      <c r="M4" s="39"/>
      <c r="N4" s="39" t="s">
        <v>153</v>
      </c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1:16" ht="15">
      <c r="A6" s="535" t="s">
        <v>5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</row>
    <row r="7" spans="1:18" ht="15">
      <c r="A7" s="535" t="s">
        <v>92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</row>
    <row r="8" spans="1:16" ht="15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</row>
    <row r="9" spans="1:16" ht="18.75">
      <c r="A9" s="563" t="s">
        <v>16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</row>
    <row r="10" ht="15.75" thickBot="1"/>
    <row r="11" spans="1:17" ht="12.75" customHeight="1" thickBot="1">
      <c r="A11" s="569" t="s">
        <v>39</v>
      </c>
      <c r="B11" s="569" t="s">
        <v>40</v>
      </c>
      <c r="C11" s="564" t="s">
        <v>41</v>
      </c>
      <c r="D11" s="569" t="s">
        <v>42</v>
      </c>
      <c r="E11" s="564" t="s">
        <v>43</v>
      </c>
      <c r="F11" s="564" t="s">
        <v>45</v>
      </c>
      <c r="G11" s="564" t="s">
        <v>44</v>
      </c>
      <c r="H11" s="564" t="s">
        <v>46</v>
      </c>
      <c r="I11" s="575" t="s">
        <v>1</v>
      </c>
      <c r="J11" s="576"/>
      <c r="K11" s="576"/>
      <c r="L11" s="576"/>
      <c r="M11" s="576"/>
      <c r="N11" s="576"/>
      <c r="O11" s="576"/>
      <c r="P11" s="577"/>
      <c r="Q11" s="560" t="s">
        <v>2</v>
      </c>
    </row>
    <row r="12" spans="1:25" ht="26.25" customHeight="1" thickBot="1">
      <c r="A12" s="570"/>
      <c r="B12" s="570"/>
      <c r="C12" s="565"/>
      <c r="D12" s="570"/>
      <c r="E12" s="565"/>
      <c r="F12" s="565"/>
      <c r="G12" s="565"/>
      <c r="H12" s="565"/>
      <c r="I12" s="578" t="s">
        <v>31</v>
      </c>
      <c r="J12" s="579"/>
      <c r="K12" s="579"/>
      <c r="L12" s="579"/>
      <c r="M12" s="579"/>
      <c r="N12" s="571" t="s">
        <v>3</v>
      </c>
      <c r="O12" s="573" t="s">
        <v>12</v>
      </c>
      <c r="P12" s="567" t="s">
        <v>13</v>
      </c>
      <c r="Q12" s="561"/>
      <c r="T12" s="5"/>
      <c r="U12" s="5"/>
      <c r="V12" s="5"/>
      <c r="W12" s="5"/>
      <c r="X12" s="5"/>
      <c r="Y12" s="5"/>
    </row>
    <row r="13" spans="1:25" ht="25.5" customHeight="1" thickBot="1">
      <c r="A13" s="570"/>
      <c r="B13" s="570"/>
      <c r="C13" s="565"/>
      <c r="D13" s="570"/>
      <c r="E13" s="565"/>
      <c r="F13" s="565"/>
      <c r="G13" s="565"/>
      <c r="H13" s="565"/>
      <c r="I13" s="19" t="s">
        <v>9</v>
      </c>
      <c r="J13" s="19" t="s">
        <v>10</v>
      </c>
      <c r="K13" s="19" t="s">
        <v>11</v>
      </c>
      <c r="L13" s="18" t="s">
        <v>19</v>
      </c>
      <c r="M13" s="18" t="s">
        <v>20</v>
      </c>
      <c r="N13" s="572"/>
      <c r="O13" s="574"/>
      <c r="P13" s="568"/>
      <c r="Q13" s="561"/>
      <c r="T13" s="5"/>
      <c r="U13" s="118"/>
      <c r="V13" s="5"/>
      <c r="W13" s="5"/>
      <c r="X13" s="5"/>
      <c r="Y13" s="5"/>
    </row>
    <row r="14" spans="1:25" ht="17.25" customHeight="1" thickBot="1">
      <c r="A14" s="570"/>
      <c r="B14" s="570"/>
      <c r="C14" s="566"/>
      <c r="D14" s="570"/>
      <c r="E14" s="566"/>
      <c r="F14" s="565"/>
      <c r="G14" s="565"/>
      <c r="H14" s="565"/>
      <c r="I14" s="31" t="s">
        <v>17</v>
      </c>
      <c r="J14" s="31" t="s">
        <v>30</v>
      </c>
      <c r="K14" s="31" t="s">
        <v>17</v>
      </c>
      <c r="L14" s="31" t="s">
        <v>17</v>
      </c>
      <c r="M14" s="43" t="s">
        <v>28</v>
      </c>
      <c r="N14" s="171" t="s">
        <v>4</v>
      </c>
      <c r="O14" s="172" t="s">
        <v>4</v>
      </c>
      <c r="P14" s="173" t="s">
        <v>15</v>
      </c>
      <c r="Q14" s="562"/>
      <c r="T14" s="119"/>
      <c r="U14" s="121"/>
      <c r="V14" s="121"/>
      <c r="W14" s="120"/>
      <c r="X14" s="122"/>
      <c r="Y14" s="5"/>
    </row>
    <row r="15" spans="1:25" ht="15" customHeight="1">
      <c r="A15" s="204">
        <v>1</v>
      </c>
      <c r="B15" s="205">
        <v>5151</v>
      </c>
      <c r="C15" s="218" t="s">
        <v>164</v>
      </c>
      <c r="D15" s="205">
        <v>6</v>
      </c>
      <c r="E15" s="219" t="s">
        <v>768</v>
      </c>
      <c r="F15" s="205" t="s">
        <v>154</v>
      </c>
      <c r="G15" s="205" t="s">
        <v>155</v>
      </c>
      <c r="H15" s="220" t="s">
        <v>149</v>
      </c>
      <c r="I15" s="131">
        <v>10</v>
      </c>
      <c r="J15" s="29">
        <v>8</v>
      </c>
      <c r="K15" s="29">
        <v>7</v>
      </c>
      <c r="L15" s="29">
        <v>6</v>
      </c>
      <c r="M15" s="29">
        <v>5</v>
      </c>
      <c r="N15" s="174">
        <f>I15+J15+K15+L15+M15</f>
        <v>36</v>
      </c>
      <c r="O15" s="175">
        <v>46</v>
      </c>
      <c r="P15" s="176">
        <f>N15+O15</f>
        <v>82</v>
      </c>
      <c r="Q15" s="421"/>
      <c r="T15" s="119"/>
      <c r="U15" s="121"/>
      <c r="V15" s="121"/>
      <c r="W15" s="120"/>
      <c r="X15" s="122"/>
      <c r="Y15" s="5"/>
    </row>
    <row r="16" spans="1:25" ht="16.5" customHeight="1">
      <c r="A16" s="204">
        <v>2</v>
      </c>
      <c r="B16" s="205">
        <v>5142</v>
      </c>
      <c r="C16" s="218" t="s">
        <v>165</v>
      </c>
      <c r="D16" s="205">
        <v>6</v>
      </c>
      <c r="E16" s="221" t="s">
        <v>768</v>
      </c>
      <c r="F16" s="205" t="s">
        <v>154</v>
      </c>
      <c r="G16" s="205" t="s">
        <v>155</v>
      </c>
      <c r="H16" s="198" t="s">
        <v>148</v>
      </c>
      <c r="I16" s="132">
        <v>10</v>
      </c>
      <c r="J16" s="21">
        <v>8</v>
      </c>
      <c r="K16" s="21">
        <v>8</v>
      </c>
      <c r="L16" s="21">
        <v>8</v>
      </c>
      <c r="M16" s="21">
        <v>10</v>
      </c>
      <c r="N16" s="177">
        <f aca="true" t="shared" si="0" ref="N16:N67">I16+J16+K16+L16+M16</f>
        <v>44</v>
      </c>
      <c r="O16" s="178">
        <v>47</v>
      </c>
      <c r="P16" s="179">
        <f aca="true" t="shared" si="1" ref="P16:P67">N16+O16</f>
        <v>91</v>
      </c>
      <c r="Q16" s="422"/>
      <c r="T16" s="123"/>
      <c r="U16" s="121"/>
      <c r="V16" s="121"/>
      <c r="W16" s="120"/>
      <c r="X16" s="122"/>
      <c r="Y16" s="5"/>
    </row>
    <row r="17" spans="1:25" ht="16.5" customHeight="1" thickBot="1">
      <c r="A17" s="204">
        <v>3</v>
      </c>
      <c r="B17" s="205">
        <v>5133</v>
      </c>
      <c r="C17" s="218" t="s">
        <v>166</v>
      </c>
      <c r="D17" s="205">
        <v>6</v>
      </c>
      <c r="E17" s="221" t="s">
        <v>768</v>
      </c>
      <c r="F17" s="205" t="s">
        <v>154</v>
      </c>
      <c r="G17" s="205" t="s">
        <v>155</v>
      </c>
      <c r="H17" s="222" t="s">
        <v>149</v>
      </c>
      <c r="I17" s="132">
        <v>10</v>
      </c>
      <c r="J17" s="21">
        <v>7</v>
      </c>
      <c r="K17" s="21">
        <v>7</v>
      </c>
      <c r="L17" s="21">
        <v>6</v>
      </c>
      <c r="M17" s="21">
        <v>5</v>
      </c>
      <c r="N17" s="177">
        <f t="shared" si="0"/>
        <v>35</v>
      </c>
      <c r="O17" s="178">
        <v>48</v>
      </c>
      <c r="P17" s="179">
        <f t="shared" si="1"/>
        <v>83</v>
      </c>
      <c r="Q17" s="422"/>
      <c r="T17" s="123"/>
      <c r="U17" s="121"/>
      <c r="V17" s="121"/>
      <c r="W17" s="120"/>
      <c r="X17" s="122"/>
      <c r="Y17" s="5"/>
    </row>
    <row r="18" spans="1:25" ht="15" customHeight="1">
      <c r="A18" s="204">
        <v>4</v>
      </c>
      <c r="B18" s="205">
        <v>5150</v>
      </c>
      <c r="C18" s="223" t="s">
        <v>169</v>
      </c>
      <c r="D18" s="205">
        <v>6</v>
      </c>
      <c r="E18" s="223" t="s">
        <v>175</v>
      </c>
      <c r="F18" s="205" t="s">
        <v>159</v>
      </c>
      <c r="G18" s="205" t="s">
        <v>155</v>
      </c>
      <c r="H18" s="199" t="s">
        <v>172</v>
      </c>
      <c r="I18" s="132">
        <v>10</v>
      </c>
      <c r="J18" s="21">
        <v>8</v>
      </c>
      <c r="K18" s="21">
        <v>8</v>
      </c>
      <c r="L18" s="21">
        <v>8</v>
      </c>
      <c r="M18" s="21">
        <v>10</v>
      </c>
      <c r="N18" s="177">
        <f t="shared" si="0"/>
        <v>44</v>
      </c>
      <c r="O18" s="178">
        <v>47</v>
      </c>
      <c r="P18" s="179">
        <f t="shared" si="1"/>
        <v>91</v>
      </c>
      <c r="Q18" s="422"/>
      <c r="T18" s="119"/>
      <c r="U18" s="121"/>
      <c r="V18" s="121"/>
      <c r="W18" s="120"/>
      <c r="X18" s="122"/>
      <c r="Y18" s="5"/>
    </row>
    <row r="19" spans="1:25" ht="15" customHeight="1">
      <c r="A19" s="204">
        <v>5</v>
      </c>
      <c r="B19" s="205">
        <v>5141</v>
      </c>
      <c r="C19" s="224" t="s">
        <v>170</v>
      </c>
      <c r="D19" s="205">
        <v>6</v>
      </c>
      <c r="E19" s="224" t="s">
        <v>176</v>
      </c>
      <c r="F19" s="205" t="s">
        <v>159</v>
      </c>
      <c r="G19" s="205" t="s">
        <v>155</v>
      </c>
      <c r="H19" s="200" t="s">
        <v>173</v>
      </c>
      <c r="I19" s="132">
        <v>10</v>
      </c>
      <c r="J19" s="21">
        <v>8</v>
      </c>
      <c r="K19" s="21">
        <v>8</v>
      </c>
      <c r="L19" s="21">
        <v>9</v>
      </c>
      <c r="M19" s="21">
        <v>10</v>
      </c>
      <c r="N19" s="177">
        <f t="shared" si="0"/>
        <v>45</v>
      </c>
      <c r="O19" s="178">
        <v>41</v>
      </c>
      <c r="P19" s="179">
        <f t="shared" si="1"/>
        <v>86</v>
      </c>
      <c r="Q19" s="422"/>
      <c r="T19" s="119"/>
      <c r="U19" s="121"/>
      <c r="V19" s="121"/>
      <c r="W19" s="120"/>
      <c r="X19" s="122"/>
      <c r="Y19" s="5"/>
    </row>
    <row r="20" spans="1:17" ht="16.5" thickBot="1">
      <c r="A20" s="204">
        <v>6</v>
      </c>
      <c r="B20" s="205">
        <v>5132</v>
      </c>
      <c r="C20" s="225" t="s">
        <v>171</v>
      </c>
      <c r="D20" s="205">
        <v>6</v>
      </c>
      <c r="E20" s="225" t="s">
        <v>177</v>
      </c>
      <c r="F20" s="205" t="s">
        <v>159</v>
      </c>
      <c r="G20" s="205" t="s">
        <v>155</v>
      </c>
      <c r="H20" s="226" t="s">
        <v>174</v>
      </c>
      <c r="I20" s="132">
        <v>10</v>
      </c>
      <c r="J20" s="21">
        <v>9</v>
      </c>
      <c r="K20" s="21">
        <v>8</v>
      </c>
      <c r="L20" s="21">
        <v>9</v>
      </c>
      <c r="M20" s="21">
        <v>10</v>
      </c>
      <c r="N20" s="177">
        <f t="shared" si="0"/>
        <v>46</v>
      </c>
      <c r="O20" s="178">
        <v>39</v>
      </c>
      <c r="P20" s="179">
        <f t="shared" si="1"/>
        <v>85</v>
      </c>
      <c r="Q20" s="422"/>
    </row>
    <row r="21" spans="1:17" ht="15.75">
      <c r="A21" s="204">
        <v>7</v>
      </c>
      <c r="B21" s="205">
        <v>5149</v>
      </c>
      <c r="C21" s="201" t="s">
        <v>226</v>
      </c>
      <c r="D21" s="205">
        <v>6</v>
      </c>
      <c r="E21" s="201" t="s">
        <v>793</v>
      </c>
      <c r="F21" s="205" t="s">
        <v>221</v>
      </c>
      <c r="G21" s="205" t="s">
        <v>155</v>
      </c>
      <c r="H21" s="227" t="s">
        <v>231</v>
      </c>
      <c r="I21" s="132">
        <v>10</v>
      </c>
      <c r="J21" s="21">
        <v>8</v>
      </c>
      <c r="K21" s="21">
        <v>9</v>
      </c>
      <c r="L21" s="21">
        <v>9</v>
      </c>
      <c r="M21" s="21">
        <v>10</v>
      </c>
      <c r="N21" s="177">
        <f t="shared" si="0"/>
        <v>46</v>
      </c>
      <c r="O21" s="178">
        <v>45</v>
      </c>
      <c r="P21" s="179">
        <f t="shared" si="1"/>
        <v>91</v>
      </c>
      <c r="Q21" s="422"/>
    </row>
    <row r="22" spans="1:17" ht="15.75">
      <c r="A22" s="204">
        <v>8</v>
      </c>
      <c r="B22" s="205">
        <v>5140</v>
      </c>
      <c r="C22" s="202" t="s">
        <v>227</v>
      </c>
      <c r="D22" s="205">
        <v>6</v>
      </c>
      <c r="E22" s="202" t="s">
        <v>793</v>
      </c>
      <c r="F22" s="205" t="s">
        <v>221</v>
      </c>
      <c r="G22" s="205" t="s">
        <v>155</v>
      </c>
      <c r="H22" s="228" t="s">
        <v>232</v>
      </c>
      <c r="I22" s="132">
        <v>10</v>
      </c>
      <c r="J22" s="21">
        <v>8</v>
      </c>
      <c r="K22" s="21">
        <v>9</v>
      </c>
      <c r="L22" s="21">
        <v>10</v>
      </c>
      <c r="M22" s="21">
        <v>10</v>
      </c>
      <c r="N22" s="177">
        <f t="shared" si="0"/>
        <v>47</v>
      </c>
      <c r="O22" s="178">
        <v>44</v>
      </c>
      <c r="P22" s="179">
        <f t="shared" si="1"/>
        <v>91</v>
      </c>
      <c r="Q22" s="422"/>
    </row>
    <row r="23" spans="1:17" ht="16.5" thickBot="1">
      <c r="A23" s="204">
        <v>9</v>
      </c>
      <c r="B23" s="205">
        <v>5131</v>
      </c>
      <c r="C23" s="229" t="s">
        <v>228</v>
      </c>
      <c r="D23" s="205">
        <v>6</v>
      </c>
      <c r="E23" s="202" t="s">
        <v>794</v>
      </c>
      <c r="F23" s="205" t="s">
        <v>221</v>
      </c>
      <c r="G23" s="205" t="s">
        <v>155</v>
      </c>
      <c r="H23" s="230" t="s">
        <v>233</v>
      </c>
      <c r="I23" s="132">
        <v>10</v>
      </c>
      <c r="J23" s="21">
        <v>8</v>
      </c>
      <c r="K23" s="21">
        <v>8</v>
      </c>
      <c r="L23" s="21">
        <v>8</v>
      </c>
      <c r="M23" s="21">
        <v>5</v>
      </c>
      <c r="N23" s="177">
        <f t="shared" si="0"/>
        <v>39</v>
      </c>
      <c r="O23" s="178">
        <v>42</v>
      </c>
      <c r="P23" s="179">
        <f t="shared" si="1"/>
        <v>81</v>
      </c>
      <c r="Q23" s="422"/>
    </row>
    <row r="24" spans="1:17" ht="15.75">
      <c r="A24" s="204">
        <v>10</v>
      </c>
      <c r="B24" s="205">
        <v>5148</v>
      </c>
      <c r="C24" s="231" t="s">
        <v>273</v>
      </c>
      <c r="D24" s="205">
        <v>6</v>
      </c>
      <c r="E24" s="232" t="s">
        <v>276</v>
      </c>
      <c r="F24" s="205" t="s">
        <v>279</v>
      </c>
      <c r="G24" s="205" t="s">
        <v>155</v>
      </c>
      <c r="H24" s="233" t="s">
        <v>280</v>
      </c>
      <c r="I24" s="142">
        <v>10</v>
      </c>
      <c r="J24" s="378">
        <v>8</v>
      </c>
      <c r="K24" s="378">
        <v>9</v>
      </c>
      <c r="L24" s="378">
        <v>9</v>
      </c>
      <c r="M24" s="378">
        <v>10</v>
      </c>
      <c r="N24" s="177">
        <f t="shared" si="0"/>
        <v>46</v>
      </c>
      <c r="O24" s="178">
        <v>49</v>
      </c>
      <c r="P24" s="179">
        <f t="shared" si="1"/>
        <v>95</v>
      </c>
      <c r="Q24" s="375">
        <v>1</v>
      </c>
    </row>
    <row r="25" spans="1:19" ht="15.75">
      <c r="A25" s="207">
        <v>11</v>
      </c>
      <c r="B25" s="205">
        <v>5139</v>
      </c>
      <c r="C25" s="234" t="s">
        <v>274</v>
      </c>
      <c r="D25" s="208">
        <v>6</v>
      </c>
      <c r="E25" s="235" t="s">
        <v>277</v>
      </c>
      <c r="F25" s="208" t="s">
        <v>279</v>
      </c>
      <c r="G25" s="208" t="s">
        <v>155</v>
      </c>
      <c r="H25" s="194" t="s">
        <v>281</v>
      </c>
      <c r="I25" s="143">
        <v>10</v>
      </c>
      <c r="J25" s="378">
        <v>8</v>
      </c>
      <c r="K25" s="378">
        <v>10</v>
      </c>
      <c r="L25" s="378">
        <v>9</v>
      </c>
      <c r="M25" s="378">
        <v>10</v>
      </c>
      <c r="N25" s="177">
        <f t="shared" si="0"/>
        <v>47</v>
      </c>
      <c r="O25" s="178">
        <v>47</v>
      </c>
      <c r="P25" s="179">
        <f t="shared" si="1"/>
        <v>94</v>
      </c>
      <c r="Q25" s="375">
        <v>2</v>
      </c>
      <c r="S25" s="141"/>
    </row>
    <row r="26" spans="1:17" ht="15.75">
      <c r="A26" s="236">
        <v>12</v>
      </c>
      <c r="B26" s="237">
        <v>5130</v>
      </c>
      <c r="C26" s="238" t="s">
        <v>275</v>
      </c>
      <c r="D26" s="239">
        <v>6</v>
      </c>
      <c r="E26" s="240" t="s">
        <v>278</v>
      </c>
      <c r="F26" s="239" t="s">
        <v>279</v>
      </c>
      <c r="G26" s="239" t="s">
        <v>155</v>
      </c>
      <c r="H26" s="241" t="s">
        <v>270</v>
      </c>
      <c r="I26" s="170">
        <v>10</v>
      </c>
      <c r="J26" s="168">
        <v>7</v>
      </c>
      <c r="K26" s="168">
        <v>9</v>
      </c>
      <c r="L26" s="168">
        <v>8</v>
      </c>
      <c r="M26" s="168">
        <v>10</v>
      </c>
      <c r="N26" s="177">
        <f t="shared" si="0"/>
        <v>44</v>
      </c>
      <c r="O26" s="178">
        <v>48</v>
      </c>
      <c r="P26" s="179">
        <f t="shared" si="1"/>
        <v>92</v>
      </c>
      <c r="Q26" s="376"/>
    </row>
    <row r="27" spans="1:17" ht="15.75">
      <c r="A27" s="207">
        <v>13</v>
      </c>
      <c r="B27" s="205">
        <v>5147</v>
      </c>
      <c r="C27" s="198" t="s">
        <v>322</v>
      </c>
      <c r="D27" s="208">
        <v>6</v>
      </c>
      <c r="E27" s="205" t="s">
        <v>327</v>
      </c>
      <c r="F27" s="208" t="s">
        <v>320</v>
      </c>
      <c r="G27" s="208" t="s">
        <v>155</v>
      </c>
      <c r="H27" s="208" t="s">
        <v>321</v>
      </c>
      <c r="I27" s="144">
        <v>10</v>
      </c>
      <c r="J27" s="378">
        <v>9</v>
      </c>
      <c r="K27" s="378">
        <v>9</v>
      </c>
      <c r="L27" s="378">
        <v>10</v>
      </c>
      <c r="M27" s="378">
        <v>10</v>
      </c>
      <c r="N27" s="177">
        <f t="shared" si="0"/>
        <v>48</v>
      </c>
      <c r="O27" s="178">
        <v>41</v>
      </c>
      <c r="P27" s="179">
        <f t="shared" si="1"/>
        <v>89</v>
      </c>
      <c r="Q27" s="375"/>
    </row>
    <row r="28" spans="1:17" ht="15.75" customHeight="1" hidden="1">
      <c r="A28" s="205"/>
      <c r="B28" s="205"/>
      <c r="C28" s="198" t="s">
        <v>323</v>
      </c>
      <c r="D28" s="205"/>
      <c r="E28" s="205"/>
      <c r="F28" s="205"/>
      <c r="G28" s="205"/>
      <c r="H28" s="205"/>
      <c r="I28" s="378"/>
      <c r="J28" s="378"/>
      <c r="K28" s="378"/>
      <c r="L28" s="378"/>
      <c r="M28" s="378"/>
      <c r="N28" s="177">
        <f t="shared" si="0"/>
        <v>0</v>
      </c>
      <c r="O28" s="178"/>
      <c r="P28" s="179">
        <f t="shared" si="1"/>
        <v>0</v>
      </c>
      <c r="Q28" s="375"/>
    </row>
    <row r="29" spans="1:17" ht="15.75" customHeight="1" hidden="1">
      <c r="A29" s="205"/>
      <c r="B29" s="205"/>
      <c r="C29" s="198" t="s">
        <v>324</v>
      </c>
      <c r="D29" s="205"/>
      <c r="E29" s="205"/>
      <c r="F29" s="205"/>
      <c r="G29" s="205"/>
      <c r="H29" s="205"/>
      <c r="I29" s="378"/>
      <c r="J29" s="378"/>
      <c r="K29" s="378"/>
      <c r="L29" s="378"/>
      <c r="M29" s="378"/>
      <c r="N29" s="177">
        <f t="shared" si="0"/>
        <v>0</v>
      </c>
      <c r="O29" s="178"/>
      <c r="P29" s="179">
        <f t="shared" si="1"/>
        <v>0</v>
      </c>
      <c r="Q29" s="375"/>
    </row>
    <row r="30" spans="1:17" ht="18.75" customHeight="1">
      <c r="A30" s="207">
        <v>14</v>
      </c>
      <c r="B30" s="205">
        <v>5138</v>
      </c>
      <c r="C30" s="198" t="s">
        <v>323</v>
      </c>
      <c r="D30" s="205">
        <v>6</v>
      </c>
      <c r="E30" s="205" t="s">
        <v>327</v>
      </c>
      <c r="F30" s="205" t="s">
        <v>320</v>
      </c>
      <c r="G30" s="208" t="s">
        <v>155</v>
      </c>
      <c r="H30" s="208" t="s">
        <v>325</v>
      </c>
      <c r="I30" s="378">
        <v>7</v>
      </c>
      <c r="J30" s="378">
        <v>7</v>
      </c>
      <c r="K30" s="378">
        <v>7</v>
      </c>
      <c r="L30" s="378">
        <v>7</v>
      </c>
      <c r="M30" s="378">
        <v>5</v>
      </c>
      <c r="N30" s="177">
        <f t="shared" si="0"/>
        <v>33</v>
      </c>
      <c r="O30" s="178">
        <v>32</v>
      </c>
      <c r="P30" s="179">
        <f t="shared" si="1"/>
        <v>65</v>
      </c>
      <c r="Q30" s="375"/>
    </row>
    <row r="31" spans="1:17" ht="16.5" thickBot="1">
      <c r="A31" s="207">
        <v>15</v>
      </c>
      <c r="B31" s="205">
        <v>5129</v>
      </c>
      <c r="C31" s="198" t="s">
        <v>324</v>
      </c>
      <c r="D31" s="205">
        <v>6</v>
      </c>
      <c r="E31" s="205" t="s">
        <v>776</v>
      </c>
      <c r="F31" s="205" t="s">
        <v>320</v>
      </c>
      <c r="G31" s="208" t="s">
        <v>155</v>
      </c>
      <c r="H31" s="208" t="s">
        <v>326</v>
      </c>
      <c r="I31" s="378">
        <v>10</v>
      </c>
      <c r="J31" s="378">
        <v>8</v>
      </c>
      <c r="K31" s="378">
        <v>6</v>
      </c>
      <c r="L31" s="378">
        <v>5</v>
      </c>
      <c r="M31" s="378">
        <v>5</v>
      </c>
      <c r="N31" s="177">
        <f t="shared" si="0"/>
        <v>34</v>
      </c>
      <c r="O31" s="178">
        <v>43</v>
      </c>
      <c r="P31" s="179">
        <f t="shared" si="1"/>
        <v>77</v>
      </c>
      <c r="Q31" s="375"/>
    </row>
    <row r="32" spans="1:17" ht="18.75" customHeight="1">
      <c r="A32" s="207">
        <v>16</v>
      </c>
      <c r="B32" s="205">
        <v>5146</v>
      </c>
      <c r="C32" s="169" t="s">
        <v>342</v>
      </c>
      <c r="D32" s="205">
        <v>6</v>
      </c>
      <c r="E32" s="293" t="s">
        <v>792</v>
      </c>
      <c r="F32" s="205" t="s">
        <v>339</v>
      </c>
      <c r="G32" s="208" t="s">
        <v>155</v>
      </c>
      <c r="H32" s="206" t="s">
        <v>341</v>
      </c>
      <c r="I32" s="378">
        <v>10</v>
      </c>
      <c r="J32" s="378">
        <v>9</v>
      </c>
      <c r="K32" s="378">
        <v>10</v>
      </c>
      <c r="L32" s="378">
        <v>9</v>
      </c>
      <c r="M32" s="378">
        <v>10</v>
      </c>
      <c r="N32" s="177">
        <f t="shared" si="0"/>
        <v>48</v>
      </c>
      <c r="O32" s="178">
        <v>46</v>
      </c>
      <c r="P32" s="179">
        <f t="shared" si="1"/>
        <v>94</v>
      </c>
      <c r="Q32" s="375">
        <v>2</v>
      </c>
    </row>
    <row r="33" spans="1:17" ht="15.75">
      <c r="A33" s="207">
        <v>17</v>
      </c>
      <c r="B33" s="205">
        <v>5137</v>
      </c>
      <c r="C33" s="169" t="s">
        <v>343</v>
      </c>
      <c r="D33" s="205">
        <v>6</v>
      </c>
      <c r="E33" s="205" t="s">
        <v>346</v>
      </c>
      <c r="F33" s="205" t="s">
        <v>339</v>
      </c>
      <c r="G33" s="208" t="s">
        <v>155</v>
      </c>
      <c r="H33" s="206" t="s">
        <v>345</v>
      </c>
      <c r="I33" s="378">
        <v>6</v>
      </c>
      <c r="J33" s="378">
        <v>7</v>
      </c>
      <c r="K33" s="378">
        <v>8</v>
      </c>
      <c r="L33" s="378">
        <v>8</v>
      </c>
      <c r="M33" s="378">
        <v>5</v>
      </c>
      <c r="N33" s="177">
        <f t="shared" si="0"/>
        <v>34</v>
      </c>
      <c r="O33" s="178">
        <v>41</v>
      </c>
      <c r="P33" s="179">
        <f t="shared" si="1"/>
        <v>75</v>
      </c>
      <c r="Q33" s="375"/>
    </row>
    <row r="34" spans="1:17" ht="15.75">
      <c r="A34" s="207">
        <v>18</v>
      </c>
      <c r="B34" s="205">
        <v>5128</v>
      </c>
      <c r="C34" s="169" t="s">
        <v>344</v>
      </c>
      <c r="D34" s="205">
        <v>6</v>
      </c>
      <c r="E34" s="205" t="s">
        <v>346</v>
      </c>
      <c r="F34" s="205" t="s">
        <v>339</v>
      </c>
      <c r="G34" s="208" t="s">
        <v>155</v>
      </c>
      <c r="H34" s="206" t="s">
        <v>345</v>
      </c>
      <c r="I34" s="378">
        <v>6</v>
      </c>
      <c r="J34" s="378">
        <v>8</v>
      </c>
      <c r="K34" s="378">
        <v>6</v>
      </c>
      <c r="L34" s="378">
        <v>5</v>
      </c>
      <c r="M34" s="378">
        <v>5</v>
      </c>
      <c r="N34" s="177">
        <f t="shared" si="0"/>
        <v>30</v>
      </c>
      <c r="O34" s="178">
        <v>45</v>
      </c>
      <c r="P34" s="179">
        <f t="shared" si="1"/>
        <v>75</v>
      </c>
      <c r="Q34" s="375"/>
    </row>
    <row r="35" spans="1:17" ht="15.75">
      <c r="A35" s="207">
        <v>19</v>
      </c>
      <c r="B35" s="205">
        <v>5145</v>
      </c>
      <c r="C35" s="242" t="s">
        <v>752</v>
      </c>
      <c r="D35" s="205">
        <v>6</v>
      </c>
      <c r="E35" s="205" t="s">
        <v>376</v>
      </c>
      <c r="F35" s="205" t="s">
        <v>375</v>
      </c>
      <c r="G35" s="208" t="s">
        <v>155</v>
      </c>
      <c r="H35" s="243" t="s">
        <v>381</v>
      </c>
      <c r="I35" s="378">
        <v>10</v>
      </c>
      <c r="J35" s="378">
        <v>8</v>
      </c>
      <c r="K35" s="378">
        <v>8</v>
      </c>
      <c r="L35" s="378">
        <v>8</v>
      </c>
      <c r="M35" s="378">
        <v>5</v>
      </c>
      <c r="N35" s="177">
        <f t="shared" si="0"/>
        <v>39</v>
      </c>
      <c r="O35" s="178">
        <v>38</v>
      </c>
      <c r="P35" s="179">
        <f t="shared" si="1"/>
        <v>77</v>
      </c>
      <c r="Q35" s="375"/>
    </row>
    <row r="36" spans="1:17" ht="15.75">
      <c r="A36" s="207">
        <v>20</v>
      </c>
      <c r="B36" s="205">
        <v>5136</v>
      </c>
      <c r="C36" s="244" t="s">
        <v>380</v>
      </c>
      <c r="D36" s="205">
        <v>6</v>
      </c>
      <c r="E36" s="205" t="s">
        <v>383</v>
      </c>
      <c r="F36" s="205" t="s">
        <v>375</v>
      </c>
      <c r="G36" s="208" t="s">
        <v>155</v>
      </c>
      <c r="H36" s="206" t="s">
        <v>385</v>
      </c>
      <c r="I36" s="378">
        <v>10</v>
      </c>
      <c r="J36" s="378">
        <v>8</v>
      </c>
      <c r="K36" s="378">
        <v>10</v>
      </c>
      <c r="L36" s="378">
        <v>8</v>
      </c>
      <c r="M36" s="378">
        <v>10</v>
      </c>
      <c r="N36" s="177">
        <f t="shared" si="0"/>
        <v>46</v>
      </c>
      <c r="O36" s="178">
        <v>44</v>
      </c>
      <c r="P36" s="179">
        <f t="shared" si="1"/>
        <v>90</v>
      </c>
      <c r="Q36" s="375"/>
    </row>
    <row r="37" spans="1:17" ht="15.75">
      <c r="A37" s="207">
        <v>21</v>
      </c>
      <c r="B37" s="205">
        <v>5127</v>
      </c>
      <c r="C37" s="205" t="s">
        <v>379</v>
      </c>
      <c r="D37" s="205">
        <v>6</v>
      </c>
      <c r="E37" s="205" t="s">
        <v>384</v>
      </c>
      <c r="F37" s="205" t="s">
        <v>375</v>
      </c>
      <c r="G37" s="208" t="s">
        <v>155</v>
      </c>
      <c r="H37" s="205" t="s">
        <v>382</v>
      </c>
      <c r="I37" s="378">
        <v>8</v>
      </c>
      <c r="J37" s="378">
        <v>7</v>
      </c>
      <c r="K37" s="378">
        <v>7</v>
      </c>
      <c r="L37" s="378">
        <v>8</v>
      </c>
      <c r="M37" s="378">
        <v>5</v>
      </c>
      <c r="N37" s="177">
        <f t="shared" si="0"/>
        <v>35</v>
      </c>
      <c r="O37" s="178">
        <v>38</v>
      </c>
      <c r="P37" s="179">
        <f t="shared" si="1"/>
        <v>73</v>
      </c>
      <c r="Q37" s="375"/>
    </row>
    <row r="38" spans="1:17" ht="15.75">
      <c r="A38" s="205">
        <v>22</v>
      </c>
      <c r="B38" s="205">
        <v>5144</v>
      </c>
      <c r="C38" s="205" t="s">
        <v>430</v>
      </c>
      <c r="D38" s="205">
        <v>6</v>
      </c>
      <c r="E38" s="205" t="s">
        <v>425</v>
      </c>
      <c r="F38" s="205" t="s">
        <v>424</v>
      </c>
      <c r="G38" s="205" t="s">
        <v>155</v>
      </c>
      <c r="H38" s="205" t="s">
        <v>427</v>
      </c>
      <c r="I38" s="378">
        <v>10</v>
      </c>
      <c r="J38" s="378">
        <v>8</v>
      </c>
      <c r="K38" s="378">
        <v>8</v>
      </c>
      <c r="L38" s="378">
        <v>8</v>
      </c>
      <c r="M38" s="378">
        <v>10</v>
      </c>
      <c r="N38" s="177">
        <f t="shared" si="0"/>
        <v>44</v>
      </c>
      <c r="O38" s="178">
        <v>36</v>
      </c>
      <c r="P38" s="179">
        <f t="shared" si="1"/>
        <v>80</v>
      </c>
      <c r="Q38" s="375"/>
    </row>
    <row r="39" spans="1:17" ht="15.75">
      <c r="A39" s="205">
        <v>23</v>
      </c>
      <c r="B39" s="205">
        <v>5135</v>
      </c>
      <c r="C39" s="205" t="s">
        <v>431</v>
      </c>
      <c r="D39" s="205">
        <v>6</v>
      </c>
      <c r="E39" s="205" t="s">
        <v>433</v>
      </c>
      <c r="F39" s="205" t="s">
        <v>424</v>
      </c>
      <c r="G39" s="205" t="s">
        <v>155</v>
      </c>
      <c r="H39" s="205" t="s">
        <v>434</v>
      </c>
      <c r="I39" s="378">
        <v>10</v>
      </c>
      <c r="J39" s="378">
        <v>9</v>
      </c>
      <c r="K39" s="378">
        <v>9</v>
      </c>
      <c r="L39" s="378">
        <v>9</v>
      </c>
      <c r="M39" s="378">
        <v>10</v>
      </c>
      <c r="N39" s="177">
        <f t="shared" si="0"/>
        <v>47</v>
      </c>
      <c r="O39" s="178">
        <v>41</v>
      </c>
      <c r="P39" s="179">
        <f t="shared" si="1"/>
        <v>88</v>
      </c>
      <c r="Q39" s="375"/>
    </row>
    <row r="40" spans="1:17" ht="15.75">
      <c r="A40" s="205">
        <v>24</v>
      </c>
      <c r="B40" s="205">
        <v>5126</v>
      </c>
      <c r="C40" s="205" t="s">
        <v>432</v>
      </c>
      <c r="D40" s="205">
        <v>6</v>
      </c>
      <c r="E40" s="205" t="s">
        <v>425</v>
      </c>
      <c r="F40" s="205" t="s">
        <v>424</v>
      </c>
      <c r="G40" s="205" t="s">
        <v>155</v>
      </c>
      <c r="H40" s="205" t="s">
        <v>427</v>
      </c>
      <c r="I40" s="378">
        <v>10</v>
      </c>
      <c r="J40" s="378">
        <v>8</v>
      </c>
      <c r="K40" s="378">
        <v>8</v>
      </c>
      <c r="L40" s="378">
        <v>9</v>
      </c>
      <c r="M40" s="378">
        <v>10</v>
      </c>
      <c r="N40" s="177">
        <f t="shared" si="0"/>
        <v>45</v>
      </c>
      <c r="O40" s="178">
        <v>41</v>
      </c>
      <c r="P40" s="179">
        <f t="shared" si="1"/>
        <v>86</v>
      </c>
      <c r="Q40" s="375"/>
    </row>
    <row r="41" spans="1:17" ht="15.75">
      <c r="A41" s="205">
        <v>25</v>
      </c>
      <c r="B41" s="205">
        <v>5143</v>
      </c>
      <c r="C41" s="245" t="s">
        <v>461</v>
      </c>
      <c r="D41" s="205">
        <v>6</v>
      </c>
      <c r="E41" s="209" t="s">
        <v>791</v>
      </c>
      <c r="F41" s="205" t="s">
        <v>458</v>
      </c>
      <c r="G41" s="205" t="s">
        <v>155</v>
      </c>
      <c r="H41" s="245" t="s">
        <v>464</v>
      </c>
      <c r="I41" s="378">
        <v>10</v>
      </c>
      <c r="J41" s="378">
        <v>8</v>
      </c>
      <c r="K41" s="378">
        <v>8</v>
      </c>
      <c r="L41" s="378">
        <v>8</v>
      </c>
      <c r="M41" s="378">
        <v>5</v>
      </c>
      <c r="N41" s="177">
        <f t="shared" si="0"/>
        <v>39</v>
      </c>
      <c r="O41" s="178">
        <v>33</v>
      </c>
      <c r="P41" s="179">
        <f t="shared" si="1"/>
        <v>72</v>
      </c>
      <c r="Q41" s="375"/>
    </row>
    <row r="42" spans="1:17" ht="15.75">
      <c r="A42" s="205">
        <v>26</v>
      </c>
      <c r="B42" s="205">
        <v>5134</v>
      </c>
      <c r="C42" s="245" t="s">
        <v>462</v>
      </c>
      <c r="D42" s="205">
        <v>6</v>
      </c>
      <c r="E42" s="209" t="s">
        <v>786</v>
      </c>
      <c r="F42" s="205" t="s">
        <v>458</v>
      </c>
      <c r="G42" s="205" t="s">
        <v>155</v>
      </c>
      <c r="H42" s="245" t="s">
        <v>465</v>
      </c>
      <c r="I42" s="378">
        <v>10</v>
      </c>
      <c r="J42" s="378">
        <v>9</v>
      </c>
      <c r="K42" s="378">
        <v>10</v>
      </c>
      <c r="L42" s="378">
        <v>10</v>
      </c>
      <c r="M42" s="378">
        <v>5</v>
      </c>
      <c r="N42" s="177">
        <f t="shared" si="0"/>
        <v>44</v>
      </c>
      <c r="O42" s="178">
        <v>38</v>
      </c>
      <c r="P42" s="179">
        <f t="shared" si="1"/>
        <v>82</v>
      </c>
      <c r="Q42" s="375"/>
    </row>
    <row r="43" spans="1:17" ht="15.75">
      <c r="A43" s="208">
        <v>27</v>
      </c>
      <c r="B43" s="205">
        <v>5125</v>
      </c>
      <c r="C43" s="245" t="s">
        <v>463</v>
      </c>
      <c r="D43" s="208">
        <v>6</v>
      </c>
      <c r="E43" s="209" t="s">
        <v>790</v>
      </c>
      <c r="F43" s="208" t="s">
        <v>458</v>
      </c>
      <c r="G43" s="208" t="s">
        <v>155</v>
      </c>
      <c r="H43" s="245" t="s">
        <v>466</v>
      </c>
      <c r="I43" s="378"/>
      <c r="J43" s="378"/>
      <c r="K43" s="378"/>
      <c r="L43" s="378"/>
      <c r="M43" s="378"/>
      <c r="N43" s="177">
        <f t="shared" si="0"/>
        <v>0</v>
      </c>
      <c r="O43" s="178"/>
      <c r="P43" s="179">
        <f t="shared" si="1"/>
        <v>0</v>
      </c>
      <c r="Q43" s="375"/>
    </row>
    <row r="44" spans="1:17" ht="15.75">
      <c r="A44" s="205">
        <v>28</v>
      </c>
      <c r="B44" s="205">
        <v>5116</v>
      </c>
      <c r="C44" s="211" t="s">
        <v>505</v>
      </c>
      <c r="D44" s="205">
        <v>6</v>
      </c>
      <c r="E44" s="211" t="s">
        <v>508</v>
      </c>
      <c r="F44" s="205" t="s">
        <v>501</v>
      </c>
      <c r="G44" s="205" t="s">
        <v>155</v>
      </c>
      <c r="H44" s="211" t="s">
        <v>510</v>
      </c>
      <c r="I44" s="378">
        <v>10</v>
      </c>
      <c r="J44" s="378">
        <v>8</v>
      </c>
      <c r="K44" s="378">
        <v>8</v>
      </c>
      <c r="L44" s="378">
        <v>8</v>
      </c>
      <c r="M44" s="378">
        <v>5</v>
      </c>
      <c r="N44" s="177">
        <f t="shared" si="0"/>
        <v>39</v>
      </c>
      <c r="O44" s="178">
        <v>37</v>
      </c>
      <c r="P44" s="179">
        <f t="shared" si="1"/>
        <v>76</v>
      </c>
      <c r="Q44" s="375"/>
    </row>
    <row r="45" spans="1:17" ht="15.75">
      <c r="A45" s="205">
        <v>29</v>
      </c>
      <c r="B45" s="205">
        <v>5124</v>
      </c>
      <c r="C45" s="211" t="s">
        <v>506</v>
      </c>
      <c r="D45" s="205">
        <v>6</v>
      </c>
      <c r="E45" s="211" t="s">
        <v>509</v>
      </c>
      <c r="F45" s="205" t="s">
        <v>501</v>
      </c>
      <c r="G45" s="205" t="s">
        <v>155</v>
      </c>
      <c r="H45" s="211" t="s">
        <v>511</v>
      </c>
      <c r="I45" s="378">
        <v>10</v>
      </c>
      <c r="J45" s="378">
        <v>9</v>
      </c>
      <c r="K45" s="378">
        <v>8</v>
      </c>
      <c r="L45" s="378">
        <v>9</v>
      </c>
      <c r="M45" s="378">
        <v>10</v>
      </c>
      <c r="N45" s="177">
        <f t="shared" si="0"/>
        <v>46</v>
      </c>
      <c r="O45" s="178">
        <v>39</v>
      </c>
      <c r="P45" s="179">
        <f t="shared" si="1"/>
        <v>85</v>
      </c>
      <c r="Q45" s="375"/>
    </row>
    <row r="46" spans="1:17" ht="15.75">
      <c r="A46" s="208">
        <v>30</v>
      </c>
      <c r="B46" s="205">
        <v>5108</v>
      </c>
      <c r="C46" s="211" t="s">
        <v>507</v>
      </c>
      <c r="D46" s="208">
        <v>6</v>
      </c>
      <c r="E46" s="211" t="s">
        <v>508</v>
      </c>
      <c r="F46" s="208" t="s">
        <v>501</v>
      </c>
      <c r="G46" s="208" t="s">
        <v>155</v>
      </c>
      <c r="H46" s="211" t="s">
        <v>510</v>
      </c>
      <c r="I46" s="378">
        <v>10</v>
      </c>
      <c r="J46" s="378">
        <v>10</v>
      </c>
      <c r="K46" s="378">
        <v>10</v>
      </c>
      <c r="L46" s="378">
        <v>9</v>
      </c>
      <c r="M46" s="378">
        <v>10</v>
      </c>
      <c r="N46" s="177">
        <f t="shared" si="0"/>
        <v>49</v>
      </c>
      <c r="O46" s="178">
        <v>43</v>
      </c>
      <c r="P46" s="179">
        <f t="shared" si="1"/>
        <v>92</v>
      </c>
      <c r="Q46" s="375">
        <v>3</v>
      </c>
    </row>
    <row r="47" spans="1:17" ht="15.75">
      <c r="A47" s="208">
        <v>31</v>
      </c>
      <c r="B47" s="205">
        <v>5123</v>
      </c>
      <c r="C47" s="212" t="s">
        <v>549</v>
      </c>
      <c r="D47" s="208">
        <v>6</v>
      </c>
      <c r="E47" s="204" t="s">
        <v>547</v>
      </c>
      <c r="F47" s="208" t="s">
        <v>548</v>
      </c>
      <c r="G47" s="208" t="s">
        <v>155</v>
      </c>
      <c r="H47" s="205" t="s">
        <v>779</v>
      </c>
      <c r="I47" s="378">
        <v>6</v>
      </c>
      <c r="J47" s="378">
        <v>8</v>
      </c>
      <c r="K47" s="378">
        <v>8</v>
      </c>
      <c r="L47" s="378">
        <v>8</v>
      </c>
      <c r="M47" s="378">
        <v>10</v>
      </c>
      <c r="N47" s="177">
        <f t="shared" si="0"/>
        <v>40</v>
      </c>
      <c r="O47" s="178">
        <v>30</v>
      </c>
      <c r="P47" s="179">
        <f t="shared" si="1"/>
        <v>70</v>
      </c>
      <c r="Q47" s="375"/>
    </row>
    <row r="48" spans="1:17" ht="15.75">
      <c r="A48" s="208">
        <v>32</v>
      </c>
      <c r="B48" s="205">
        <v>5115</v>
      </c>
      <c r="C48" s="212" t="s">
        <v>550</v>
      </c>
      <c r="D48" s="208">
        <v>6</v>
      </c>
      <c r="E48" s="204" t="s">
        <v>547</v>
      </c>
      <c r="F48" s="208" t="s">
        <v>548</v>
      </c>
      <c r="G48" s="208" t="s">
        <v>155</v>
      </c>
      <c r="H48" s="205" t="s">
        <v>779</v>
      </c>
      <c r="I48" s="378">
        <v>6</v>
      </c>
      <c r="J48" s="378">
        <v>7</v>
      </c>
      <c r="K48" s="378">
        <v>7</v>
      </c>
      <c r="L48" s="378">
        <v>7</v>
      </c>
      <c r="M48" s="378">
        <v>10</v>
      </c>
      <c r="N48" s="177">
        <f t="shared" si="0"/>
        <v>37</v>
      </c>
      <c r="O48" s="178">
        <v>41</v>
      </c>
      <c r="P48" s="179">
        <f t="shared" si="1"/>
        <v>78</v>
      </c>
      <c r="Q48" s="375"/>
    </row>
    <row r="49" spans="1:17" ht="15.75">
      <c r="A49" s="208">
        <v>33</v>
      </c>
      <c r="B49" s="205">
        <v>5107</v>
      </c>
      <c r="C49" s="212" t="s">
        <v>551</v>
      </c>
      <c r="D49" s="208">
        <v>6</v>
      </c>
      <c r="E49" s="204" t="s">
        <v>547</v>
      </c>
      <c r="F49" s="208" t="s">
        <v>548</v>
      </c>
      <c r="G49" s="208" t="s">
        <v>155</v>
      </c>
      <c r="H49" s="205" t="s">
        <v>779</v>
      </c>
      <c r="I49" s="378">
        <v>10</v>
      </c>
      <c r="J49" s="378">
        <v>8</v>
      </c>
      <c r="K49" s="378">
        <v>9</v>
      </c>
      <c r="L49" s="378">
        <v>8</v>
      </c>
      <c r="M49" s="378">
        <v>5</v>
      </c>
      <c r="N49" s="177">
        <f t="shared" si="0"/>
        <v>40</v>
      </c>
      <c r="O49" s="178">
        <v>36</v>
      </c>
      <c r="P49" s="179">
        <f t="shared" si="1"/>
        <v>76</v>
      </c>
      <c r="Q49" s="375"/>
    </row>
    <row r="50" spans="1:17" ht="15.75">
      <c r="A50" s="205">
        <v>34</v>
      </c>
      <c r="B50" s="205">
        <v>5122</v>
      </c>
      <c r="C50" s="213" t="s">
        <v>569</v>
      </c>
      <c r="D50" s="205">
        <v>6</v>
      </c>
      <c r="E50" s="213" t="s">
        <v>572</v>
      </c>
      <c r="F50" s="205" t="s">
        <v>568</v>
      </c>
      <c r="G50" s="205" t="s">
        <v>155</v>
      </c>
      <c r="H50" s="213" t="s">
        <v>574</v>
      </c>
      <c r="I50" s="378">
        <v>9</v>
      </c>
      <c r="J50" s="378">
        <v>7</v>
      </c>
      <c r="K50" s="378">
        <v>7</v>
      </c>
      <c r="L50" s="378">
        <v>7</v>
      </c>
      <c r="M50" s="378">
        <v>10</v>
      </c>
      <c r="N50" s="177">
        <f t="shared" si="0"/>
        <v>40</v>
      </c>
      <c r="O50" s="178">
        <v>50</v>
      </c>
      <c r="P50" s="179">
        <f t="shared" si="1"/>
        <v>90</v>
      </c>
      <c r="Q50" s="375"/>
    </row>
    <row r="51" spans="1:17" ht="16.5" customHeight="1">
      <c r="A51" s="205">
        <v>35</v>
      </c>
      <c r="B51" s="205">
        <v>5114</v>
      </c>
      <c r="C51" s="213" t="s">
        <v>570</v>
      </c>
      <c r="D51" s="205">
        <v>6</v>
      </c>
      <c r="E51" s="205" t="s">
        <v>573</v>
      </c>
      <c r="F51" s="205" t="s">
        <v>568</v>
      </c>
      <c r="G51" s="205" t="s">
        <v>155</v>
      </c>
      <c r="H51" s="213" t="s">
        <v>575</v>
      </c>
      <c r="I51" s="378">
        <v>10</v>
      </c>
      <c r="J51" s="378">
        <v>10</v>
      </c>
      <c r="K51" s="378">
        <v>10</v>
      </c>
      <c r="L51" s="378">
        <v>10</v>
      </c>
      <c r="M51" s="378">
        <v>10</v>
      </c>
      <c r="N51" s="177">
        <f t="shared" si="0"/>
        <v>50</v>
      </c>
      <c r="O51" s="178">
        <v>45</v>
      </c>
      <c r="P51" s="179">
        <f t="shared" si="1"/>
        <v>95</v>
      </c>
      <c r="Q51" s="375">
        <v>1</v>
      </c>
    </row>
    <row r="52" spans="1:17" ht="15.75">
      <c r="A52" s="205">
        <v>36</v>
      </c>
      <c r="B52" s="208">
        <v>5106</v>
      </c>
      <c r="C52" s="213" t="s">
        <v>571</v>
      </c>
      <c r="D52" s="205">
        <v>6</v>
      </c>
      <c r="E52" s="213" t="s">
        <v>572</v>
      </c>
      <c r="F52" s="205" t="s">
        <v>568</v>
      </c>
      <c r="G52" s="205" t="s">
        <v>155</v>
      </c>
      <c r="H52" s="213" t="s">
        <v>574</v>
      </c>
      <c r="I52" s="378">
        <v>5</v>
      </c>
      <c r="J52" s="378">
        <v>9</v>
      </c>
      <c r="K52" s="378">
        <v>9</v>
      </c>
      <c r="L52" s="378">
        <v>9</v>
      </c>
      <c r="M52" s="378">
        <v>5</v>
      </c>
      <c r="N52" s="177">
        <f t="shared" si="0"/>
        <v>37</v>
      </c>
      <c r="O52" s="178">
        <v>46</v>
      </c>
      <c r="P52" s="179">
        <f t="shared" si="1"/>
        <v>83</v>
      </c>
      <c r="Q52" s="375"/>
    </row>
    <row r="53" spans="1:17" ht="15.75">
      <c r="A53" s="205">
        <v>37</v>
      </c>
      <c r="B53" s="205">
        <v>5121</v>
      </c>
      <c r="C53" s="194" t="s">
        <v>611</v>
      </c>
      <c r="D53" s="205">
        <v>6</v>
      </c>
      <c r="E53" s="205" t="s">
        <v>770</v>
      </c>
      <c r="F53" s="205" t="s">
        <v>610</v>
      </c>
      <c r="G53" s="205" t="s">
        <v>155</v>
      </c>
      <c r="H53" s="194" t="s">
        <v>614</v>
      </c>
      <c r="I53" s="378">
        <v>10</v>
      </c>
      <c r="J53" s="378">
        <v>8</v>
      </c>
      <c r="K53" s="378">
        <v>9</v>
      </c>
      <c r="L53" s="378">
        <v>9</v>
      </c>
      <c r="M53" s="378">
        <v>10</v>
      </c>
      <c r="N53" s="177">
        <f t="shared" si="0"/>
        <v>46</v>
      </c>
      <c r="O53" s="178">
        <v>37</v>
      </c>
      <c r="P53" s="179">
        <f t="shared" si="1"/>
        <v>83</v>
      </c>
      <c r="Q53" s="375"/>
    </row>
    <row r="54" spans="1:17" ht="15.75">
      <c r="A54" s="208">
        <v>38</v>
      </c>
      <c r="B54" s="205">
        <v>5113</v>
      </c>
      <c r="C54" s="194" t="s">
        <v>612</v>
      </c>
      <c r="D54" s="208">
        <v>6</v>
      </c>
      <c r="E54" s="205" t="s">
        <v>770</v>
      </c>
      <c r="F54" s="208" t="s">
        <v>610</v>
      </c>
      <c r="G54" s="208" t="s">
        <v>155</v>
      </c>
      <c r="H54" s="194" t="s">
        <v>614</v>
      </c>
      <c r="I54" s="378">
        <v>10</v>
      </c>
      <c r="J54" s="378">
        <v>8</v>
      </c>
      <c r="K54" s="378">
        <v>8</v>
      </c>
      <c r="L54" s="378">
        <v>8</v>
      </c>
      <c r="M54" s="378">
        <v>10</v>
      </c>
      <c r="N54" s="177">
        <f t="shared" si="0"/>
        <v>44</v>
      </c>
      <c r="O54" s="178">
        <v>40</v>
      </c>
      <c r="P54" s="179">
        <f t="shared" si="1"/>
        <v>84</v>
      </c>
      <c r="Q54" s="375"/>
    </row>
    <row r="55" spans="1:17" ht="15.75">
      <c r="A55" s="208">
        <v>39</v>
      </c>
      <c r="B55" s="205">
        <v>5105</v>
      </c>
      <c r="C55" s="194" t="s">
        <v>613</v>
      </c>
      <c r="D55" s="208">
        <v>6</v>
      </c>
      <c r="E55" s="205" t="s">
        <v>771</v>
      </c>
      <c r="F55" s="208" t="s">
        <v>610</v>
      </c>
      <c r="G55" s="208" t="s">
        <v>155</v>
      </c>
      <c r="H55" s="194" t="s">
        <v>615</v>
      </c>
      <c r="I55" s="378"/>
      <c r="J55" s="378"/>
      <c r="K55" s="378"/>
      <c r="L55" s="378"/>
      <c r="M55" s="378"/>
      <c r="N55" s="177">
        <f t="shared" si="0"/>
        <v>0</v>
      </c>
      <c r="O55" s="178">
        <v>0</v>
      </c>
      <c r="P55" s="179">
        <f t="shared" si="1"/>
        <v>0</v>
      </c>
      <c r="Q55" s="375"/>
    </row>
    <row r="56" spans="1:17" ht="15.75">
      <c r="A56" s="205">
        <v>40</v>
      </c>
      <c r="B56" s="205">
        <v>5120</v>
      </c>
      <c r="C56" s="205" t="s">
        <v>643</v>
      </c>
      <c r="D56" s="205">
        <v>6</v>
      </c>
      <c r="E56" s="205" t="s">
        <v>750</v>
      </c>
      <c r="F56" s="205" t="s">
        <v>152</v>
      </c>
      <c r="G56" s="205" t="s">
        <v>155</v>
      </c>
      <c r="H56" s="205" t="s">
        <v>646</v>
      </c>
      <c r="I56" s="378"/>
      <c r="J56" s="378"/>
      <c r="K56" s="378"/>
      <c r="L56" s="378"/>
      <c r="M56" s="378"/>
      <c r="N56" s="177">
        <f t="shared" si="0"/>
        <v>0</v>
      </c>
      <c r="O56" s="178">
        <v>0</v>
      </c>
      <c r="P56" s="179">
        <f t="shared" si="1"/>
        <v>0</v>
      </c>
      <c r="Q56" s="375"/>
    </row>
    <row r="57" spans="1:17" ht="15.75">
      <c r="A57" s="205">
        <v>41</v>
      </c>
      <c r="B57" s="205">
        <v>5112</v>
      </c>
      <c r="C57" s="205" t="s">
        <v>644</v>
      </c>
      <c r="D57" s="205">
        <v>6</v>
      </c>
      <c r="E57" s="205" t="s">
        <v>751</v>
      </c>
      <c r="F57" s="205" t="s">
        <v>152</v>
      </c>
      <c r="G57" s="205" t="s">
        <v>155</v>
      </c>
      <c r="H57" s="205" t="s">
        <v>647</v>
      </c>
      <c r="I57" s="378">
        <v>10</v>
      </c>
      <c r="J57" s="378">
        <v>8</v>
      </c>
      <c r="K57" s="378">
        <v>8</v>
      </c>
      <c r="L57" s="378">
        <v>9</v>
      </c>
      <c r="M57" s="378">
        <v>10</v>
      </c>
      <c r="N57" s="177">
        <f t="shared" si="0"/>
        <v>45</v>
      </c>
      <c r="O57" s="178">
        <v>48</v>
      </c>
      <c r="P57" s="179">
        <f t="shared" si="1"/>
        <v>93</v>
      </c>
      <c r="Q57" s="375">
        <v>3</v>
      </c>
    </row>
    <row r="58" spans="1:17" ht="15.75">
      <c r="A58" s="208">
        <v>42</v>
      </c>
      <c r="B58" s="205">
        <v>5104</v>
      </c>
      <c r="C58" s="205" t="s">
        <v>645</v>
      </c>
      <c r="D58" s="208">
        <v>6</v>
      </c>
      <c r="E58" s="205" t="s">
        <v>751</v>
      </c>
      <c r="F58" s="208" t="s">
        <v>152</v>
      </c>
      <c r="G58" s="208" t="s">
        <v>155</v>
      </c>
      <c r="H58" s="205" t="s">
        <v>648</v>
      </c>
      <c r="I58" s="378">
        <v>10</v>
      </c>
      <c r="J58" s="378">
        <v>7</v>
      </c>
      <c r="K58" s="378">
        <v>8</v>
      </c>
      <c r="L58" s="378">
        <v>8</v>
      </c>
      <c r="M58" s="378">
        <v>5</v>
      </c>
      <c r="N58" s="177">
        <f t="shared" si="0"/>
        <v>38</v>
      </c>
      <c r="O58" s="178">
        <v>39</v>
      </c>
      <c r="P58" s="179">
        <f t="shared" si="1"/>
        <v>77</v>
      </c>
      <c r="Q58" s="375"/>
    </row>
    <row r="59" spans="1:17" ht="15.75">
      <c r="A59" s="205">
        <v>43</v>
      </c>
      <c r="B59" s="205">
        <v>5119</v>
      </c>
      <c r="C59" s="205" t="s">
        <v>685</v>
      </c>
      <c r="D59" s="205">
        <v>6</v>
      </c>
      <c r="E59" s="205" t="s">
        <v>681</v>
      </c>
      <c r="F59" s="205" t="s">
        <v>682</v>
      </c>
      <c r="G59" s="205" t="s">
        <v>155</v>
      </c>
      <c r="H59" s="205" t="s">
        <v>688</v>
      </c>
      <c r="I59" s="378"/>
      <c r="J59" s="378"/>
      <c r="K59" s="378"/>
      <c r="L59" s="378"/>
      <c r="M59" s="378"/>
      <c r="N59" s="177">
        <f t="shared" si="0"/>
        <v>0</v>
      </c>
      <c r="O59" s="178">
        <v>0</v>
      </c>
      <c r="P59" s="179">
        <f t="shared" si="1"/>
        <v>0</v>
      </c>
      <c r="Q59" s="375"/>
    </row>
    <row r="60" spans="1:17" ht="15.75">
      <c r="A60" s="205">
        <v>44</v>
      </c>
      <c r="B60" s="205">
        <v>5111</v>
      </c>
      <c r="C60" s="205" t="s">
        <v>686</v>
      </c>
      <c r="D60" s="205">
        <v>6</v>
      </c>
      <c r="E60" s="205" t="s">
        <v>681</v>
      </c>
      <c r="F60" s="205" t="s">
        <v>682</v>
      </c>
      <c r="G60" s="205" t="s">
        <v>155</v>
      </c>
      <c r="H60" s="205" t="s">
        <v>688</v>
      </c>
      <c r="I60" s="378"/>
      <c r="J60" s="378"/>
      <c r="K60" s="378"/>
      <c r="L60" s="378"/>
      <c r="M60" s="378"/>
      <c r="N60" s="177">
        <f t="shared" si="0"/>
        <v>0</v>
      </c>
      <c r="O60" s="178">
        <v>0</v>
      </c>
      <c r="P60" s="179">
        <f t="shared" si="1"/>
        <v>0</v>
      </c>
      <c r="Q60" s="375"/>
    </row>
    <row r="61" spans="1:17" ht="15.75">
      <c r="A61" s="205">
        <v>45</v>
      </c>
      <c r="B61" s="205">
        <v>5103</v>
      </c>
      <c r="C61" s="205" t="s">
        <v>687</v>
      </c>
      <c r="D61" s="205">
        <v>6</v>
      </c>
      <c r="E61" s="205" t="s">
        <v>681</v>
      </c>
      <c r="F61" s="208" t="s">
        <v>682</v>
      </c>
      <c r="G61" s="208" t="s">
        <v>155</v>
      </c>
      <c r="H61" s="205" t="s">
        <v>688</v>
      </c>
      <c r="I61" s="378">
        <v>10</v>
      </c>
      <c r="J61" s="378">
        <v>9</v>
      </c>
      <c r="K61" s="378">
        <v>8</v>
      </c>
      <c r="L61" s="378">
        <v>10</v>
      </c>
      <c r="M61" s="378">
        <v>10</v>
      </c>
      <c r="N61" s="177">
        <f t="shared" si="0"/>
        <v>47</v>
      </c>
      <c r="O61" s="178">
        <v>32</v>
      </c>
      <c r="P61" s="179">
        <f t="shared" si="1"/>
        <v>79</v>
      </c>
      <c r="Q61" s="375"/>
    </row>
    <row r="62" spans="1:17" ht="15.75">
      <c r="A62" s="205">
        <v>46</v>
      </c>
      <c r="B62" s="205">
        <v>5118</v>
      </c>
      <c r="C62" s="205" t="s">
        <v>701</v>
      </c>
      <c r="D62" s="205">
        <v>6</v>
      </c>
      <c r="E62" s="205" t="s">
        <v>704</v>
      </c>
      <c r="F62" s="205" t="s">
        <v>700</v>
      </c>
      <c r="G62" s="205" t="s">
        <v>155</v>
      </c>
      <c r="H62" s="205" t="s">
        <v>705</v>
      </c>
      <c r="I62" s="378">
        <v>10</v>
      </c>
      <c r="J62" s="378">
        <v>6</v>
      </c>
      <c r="K62" s="378">
        <v>8</v>
      </c>
      <c r="L62" s="378">
        <v>7</v>
      </c>
      <c r="M62" s="378">
        <v>5</v>
      </c>
      <c r="N62" s="177">
        <f t="shared" si="0"/>
        <v>36</v>
      </c>
      <c r="O62" s="178">
        <v>32</v>
      </c>
      <c r="P62" s="179">
        <f t="shared" si="1"/>
        <v>68</v>
      </c>
      <c r="Q62" s="375"/>
    </row>
    <row r="63" spans="1:17" ht="15.75">
      <c r="A63" s="208">
        <v>47</v>
      </c>
      <c r="B63" s="205">
        <v>5110</v>
      </c>
      <c r="C63" s="205" t="s">
        <v>702</v>
      </c>
      <c r="D63" s="205">
        <v>6</v>
      </c>
      <c r="E63" s="205" t="s">
        <v>704</v>
      </c>
      <c r="F63" s="208" t="s">
        <v>700</v>
      </c>
      <c r="G63" s="208" t="s">
        <v>155</v>
      </c>
      <c r="H63" s="205" t="s">
        <v>705</v>
      </c>
      <c r="I63" s="378">
        <v>10</v>
      </c>
      <c r="J63" s="378">
        <v>9</v>
      </c>
      <c r="K63" s="378">
        <v>10</v>
      </c>
      <c r="L63" s="378">
        <v>9</v>
      </c>
      <c r="M63" s="378">
        <v>10</v>
      </c>
      <c r="N63" s="177">
        <f t="shared" si="0"/>
        <v>48</v>
      </c>
      <c r="O63" s="178">
        <v>39</v>
      </c>
      <c r="P63" s="179">
        <f t="shared" si="1"/>
        <v>87</v>
      </c>
      <c r="Q63" s="375"/>
    </row>
    <row r="64" spans="1:17" ht="15.75">
      <c r="A64" s="208">
        <v>48</v>
      </c>
      <c r="B64" s="205">
        <v>5102</v>
      </c>
      <c r="C64" s="205" t="s">
        <v>703</v>
      </c>
      <c r="D64" s="205">
        <v>6</v>
      </c>
      <c r="E64" s="205" t="s">
        <v>704</v>
      </c>
      <c r="F64" s="208" t="s">
        <v>700</v>
      </c>
      <c r="G64" s="208" t="s">
        <v>155</v>
      </c>
      <c r="H64" s="205" t="s">
        <v>706</v>
      </c>
      <c r="I64" s="378">
        <v>10</v>
      </c>
      <c r="J64" s="378">
        <v>10</v>
      </c>
      <c r="K64" s="378">
        <v>10</v>
      </c>
      <c r="L64" s="378">
        <v>9</v>
      </c>
      <c r="M64" s="378">
        <v>10</v>
      </c>
      <c r="N64" s="177">
        <f t="shared" si="0"/>
        <v>49</v>
      </c>
      <c r="O64" s="178">
        <v>41</v>
      </c>
      <c r="P64" s="179">
        <f t="shared" si="1"/>
        <v>90</v>
      </c>
      <c r="Q64" s="375"/>
    </row>
    <row r="65" spans="1:17" ht="15.75">
      <c r="A65" s="208">
        <v>49</v>
      </c>
      <c r="B65" s="205">
        <v>5117</v>
      </c>
      <c r="C65" s="246" t="s">
        <v>732</v>
      </c>
      <c r="D65" s="205">
        <v>6</v>
      </c>
      <c r="E65" s="205" t="s">
        <v>774</v>
      </c>
      <c r="F65" s="208" t="s">
        <v>731</v>
      </c>
      <c r="G65" s="208" t="s">
        <v>155</v>
      </c>
      <c r="H65" s="246" t="s">
        <v>735</v>
      </c>
      <c r="I65" s="378">
        <v>10</v>
      </c>
      <c r="J65" s="378">
        <v>10</v>
      </c>
      <c r="K65" s="378">
        <v>10</v>
      </c>
      <c r="L65" s="378">
        <v>8</v>
      </c>
      <c r="M65" s="378">
        <v>5</v>
      </c>
      <c r="N65" s="177">
        <f t="shared" si="0"/>
        <v>43</v>
      </c>
      <c r="O65" s="178">
        <v>39</v>
      </c>
      <c r="P65" s="179">
        <f t="shared" si="1"/>
        <v>82</v>
      </c>
      <c r="Q65" s="375"/>
    </row>
    <row r="66" spans="1:17" ht="15.75">
      <c r="A66" s="208">
        <v>50</v>
      </c>
      <c r="B66" s="205">
        <v>5109</v>
      </c>
      <c r="C66" s="217" t="s">
        <v>733</v>
      </c>
      <c r="D66" s="205">
        <v>6</v>
      </c>
      <c r="E66" s="205" t="s">
        <v>782</v>
      </c>
      <c r="F66" s="208" t="s">
        <v>731</v>
      </c>
      <c r="G66" s="208" t="s">
        <v>155</v>
      </c>
      <c r="H66" s="246" t="s">
        <v>736</v>
      </c>
      <c r="I66" s="378">
        <v>6</v>
      </c>
      <c r="J66" s="378">
        <v>7</v>
      </c>
      <c r="K66" s="378">
        <v>7</v>
      </c>
      <c r="L66" s="378">
        <v>7</v>
      </c>
      <c r="M66" s="378">
        <v>5</v>
      </c>
      <c r="N66" s="177">
        <f t="shared" si="0"/>
        <v>32</v>
      </c>
      <c r="O66" s="178">
        <v>46</v>
      </c>
      <c r="P66" s="179">
        <f t="shared" si="1"/>
        <v>78</v>
      </c>
      <c r="Q66" s="375"/>
    </row>
    <row r="67" spans="1:17" ht="15.75">
      <c r="A67" s="208">
        <v>51</v>
      </c>
      <c r="B67" s="205">
        <v>5101</v>
      </c>
      <c r="C67" s="246" t="s">
        <v>734</v>
      </c>
      <c r="D67" s="205">
        <v>6</v>
      </c>
      <c r="E67" s="205" t="s">
        <v>774</v>
      </c>
      <c r="F67" s="208" t="s">
        <v>731</v>
      </c>
      <c r="G67" s="208" t="s">
        <v>155</v>
      </c>
      <c r="H67" s="246" t="s">
        <v>735</v>
      </c>
      <c r="I67" s="378">
        <v>7</v>
      </c>
      <c r="J67" s="378">
        <v>10</v>
      </c>
      <c r="K67" s="378">
        <v>10</v>
      </c>
      <c r="L67" s="378">
        <v>9</v>
      </c>
      <c r="M67" s="378">
        <v>5</v>
      </c>
      <c r="N67" s="177">
        <f t="shared" si="0"/>
        <v>41</v>
      </c>
      <c r="O67" s="178">
        <v>44</v>
      </c>
      <c r="P67" s="179">
        <f t="shared" si="1"/>
        <v>85</v>
      </c>
      <c r="Q67" s="375"/>
    </row>
    <row r="73" ht="16.5" thickBot="1">
      <c r="D73" s="117" t="s">
        <v>817</v>
      </c>
    </row>
    <row r="74" spans="4:6" ht="22.5" customHeight="1" thickBot="1">
      <c r="D74" s="300" t="s">
        <v>810</v>
      </c>
      <c r="E74" s="301"/>
      <c r="F74" s="301" t="s">
        <v>53</v>
      </c>
    </row>
    <row r="75" spans="4:6" ht="16.5" thickBot="1">
      <c r="D75" s="302" t="s">
        <v>9</v>
      </c>
      <c r="E75" s="303" t="s">
        <v>811</v>
      </c>
      <c r="F75" s="304" t="s">
        <v>17</v>
      </c>
    </row>
    <row r="76" spans="4:8" ht="32.25" thickBot="1">
      <c r="D76" s="302" t="s">
        <v>10</v>
      </c>
      <c r="E76" s="303" t="s">
        <v>818</v>
      </c>
      <c r="F76" s="304" t="s">
        <v>17</v>
      </c>
      <c r="H76" t="s">
        <v>35</v>
      </c>
    </row>
    <row r="77" spans="4:8" ht="32.25" thickBot="1">
      <c r="D77" s="302" t="s">
        <v>11</v>
      </c>
      <c r="E77" s="303" t="s">
        <v>819</v>
      </c>
      <c r="F77" s="304" t="s">
        <v>17</v>
      </c>
      <c r="H77">
        <v>1</v>
      </c>
    </row>
    <row r="78" spans="4:8" ht="32.25" thickBot="1">
      <c r="D78" s="302" t="s">
        <v>19</v>
      </c>
      <c r="E78" s="303" t="s">
        <v>814</v>
      </c>
      <c r="F78" s="304" t="s">
        <v>17</v>
      </c>
      <c r="H78">
        <v>2</v>
      </c>
    </row>
    <row r="79" spans="4:8" ht="32.25" thickBot="1">
      <c r="D79" s="302" t="s">
        <v>20</v>
      </c>
      <c r="E79" s="303" t="s">
        <v>815</v>
      </c>
      <c r="F79" s="305" t="s">
        <v>820</v>
      </c>
      <c r="H79">
        <v>3</v>
      </c>
    </row>
  </sheetData>
  <sheetProtection/>
  <mergeCells count="18">
    <mergeCell ref="A11:A14"/>
    <mergeCell ref="B11:B14"/>
    <mergeCell ref="C11:C14"/>
    <mergeCell ref="D11:D14"/>
    <mergeCell ref="N12:N13"/>
    <mergeCell ref="O12:O13"/>
    <mergeCell ref="I11:P11"/>
    <mergeCell ref="I12:M12"/>
    <mergeCell ref="Q11:Q14"/>
    <mergeCell ref="A6:P6"/>
    <mergeCell ref="A8:P8"/>
    <mergeCell ref="A9:P9"/>
    <mergeCell ref="A7:R7"/>
    <mergeCell ref="E11:E14"/>
    <mergeCell ref="F11:F14"/>
    <mergeCell ref="G11:G14"/>
    <mergeCell ref="H11:H14"/>
    <mergeCell ref="P12:P13"/>
  </mergeCells>
  <printOptions horizontalCentered="1"/>
  <pageMargins left="0.236220472440945" right="0.236220472440945" top="0.354330708661417" bottom="0.5" header="0.31496062992126" footer="0.6875"/>
  <pageSetup fitToHeight="1" fitToWidth="1" horizontalDpi="600" verticalDpi="600" orientation="landscape" paperSize="9" scale="8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="80" zoomScaleNormal="80" zoomScalePageLayoutView="0" workbookViewId="0" topLeftCell="A42">
      <selection activeCell="A1" sqref="A1:Q64"/>
    </sheetView>
  </sheetViews>
  <sheetFormatPr defaultColWidth="9.140625" defaultRowHeight="15"/>
  <cols>
    <col min="1" max="1" width="5.00390625" style="0" customWidth="1"/>
    <col min="2" max="2" width="14.140625" style="0" customWidth="1"/>
    <col min="3" max="3" width="23.421875" style="0" customWidth="1"/>
    <col min="4" max="4" width="6.57421875" style="0" customWidth="1"/>
    <col min="5" max="5" width="28.8515625" style="0" customWidth="1"/>
    <col min="6" max="6" width="13.28125" style="0" customWidth="1"/>
    <col min="7" max="7" width="17.140625" style="0" customWidth="1"/>
    <col min="8" max="8" width="28.28125" style="0" customWidth="1"/>
    <col min="9" max="10" width="5.7109375" style="0" customWidth="1"/>
    <col min="11" max="11" width="7.8515625" style="0" customWidth="1"/>
    <col min="12" max="12" width="7.7109375" style="0" customWidth="1"/>
    <col min="13" max="13" width="8.140625" style="0" customWidth="1"/>
    <col min="14" max="15" width="5.7109375" style="0" customWidth="1"/>
    <col min="16" max="16" width="6.7109375" style="0" customWidth="1"/>
    <col min="17" max="18" width="5.7109375" style="0" customWidth="1"/>
    <col min="19" max="19" width="7.7109375" style="0" customWidth="1"/>
    <col min="20" max="20" width="4.28125" style="0" customWidth="1"/>
  </cols>
  <sheetData>
    <row r="1" spans="1:4" ht="15">
      <c r="A1" s="48" t="s">
        <v>47</v>
      </c>
      <c r="D1" s="4"/>
    </row>
    <row r="2" spans="1:14" ht="15">
      <c r="A2" s="48" t="s">
        <v>48</v>
      </c>
      <c r="B2" s="6"/>
      <c r="C2" s="6"/>
      <c r="D2" s="6"/>
      <c r="E2" s="1"/>
      <c r="F2" s="1"/>
      <c r="G2" s="1"/>
      <c r="H2" s="1"/>
      <c r="J2" s="6"/>
      <c r="K2" s="6" t="s">
        <v>6</v>
      </c>
      <c r="L2" s="6"/>
      <c r="M2" s="6"/>
      <c r="N2" t="s">
        <v>151</v>
      </c>
    </row>
    <row r="3" spans="1:14" ht="15.75">
      <c r="A3" s="48"/>
      <c r="B3" s="6"/>
      <c r="C3" s="6"/>
      <c r="D3" s="6"/>
      <c r="E3" s="1"/>
      <c r="F3" s="1"/>
      <c r="G3" s="384" t="s">
        <v>893</v>
      </c>
      <c r="H3" s="1"/>
      <c r="J3" s="6"/>
      <c r="K3" s="6" t="s">
        <v>7</v>
      </c>
      <c r="L3" s="6"/>
      <c r="M3" s="6"/>
      <c r="N3" t="s">
        <v>168</v>
      </c>
    </row>
    <row r="4" spans="1:14" ht="15">
      <c r="A4" s="49" t="s">
        <v>49</v>
      </c>
      <c r="B4" s="6"/>
      <c r="C4" s="6" t="s">
        <v>150</v>
      </c>
      <c r="D4" s="6"/>
      <c r="E4" s="1"/>
      <c r="F4" s="1"/>
      <c r="G4" s="1"/>
      <c r="H4" s="1"/>
      <c r="J4" s="6"/>
      <c r="K4" s="6" t="s">
        <v>8</v>
      </c>
      <c r="L4" s="6"/>
      <c r="M4" s="6"/>
      <c r="N4" t="s">
        <v>153</v>
      </c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5">
      <c r="A6" s="535" t="s">
        <v>33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</row>
    <row r="7" spans="1:14" ht="15">
      <c r="A7" s="535" t="s">
        <v>93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</row>
    <row r="8" spans="1:14" ht="15">
      <c r="A8" s="535"/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</row>
    <row r="9" spans="1:14" ht="18.75">
      <c r="A9" s="597" t="s">
        <v>18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</row>
    <row r="10" ht="15.75" thickBot="1"/>
    <row r="11" spans="1:24" ht="12.75" customHeight="1" thickBot="1">
      <c r="A11" s="569" t="s">
        <v>39</v>
      </c>
      <c r="B11" s="569" t="s">
        <v>40</v>
      </c>
      <c r="C11" s="564" t="s">
        <v>41</v>
      </c>
      <c r="D11" s="569" t="s">
        <v>42</v>
      </c>
      <c r="E11" s="564" t="s">
        <v>43</v>
      </c>
      <c r="F11" s="564" t="s">
        <v>45</v>
      </c>
      <c r="G11" s="564" t="s">
        <v>44</v>
      </c>
      <c r="H11" s="564" t="s">
        <v>46</v>
      </c>
      <c r="I11" s="594" t="s">
        <v>1</v>
      </c>
      <c r="J11" s="595"/>
      <c r="K11" s="595"/>
      <c r="L11" s="595"/>
      <c r="M11" s="595"/>
      <c r="N11" s="595"/>
      <c r="O11" s="596"/>
      <c r="P11" s="582" t="s">
        <v>13</v>
      </c>
      <c r="Q11" s="585" t="s">
        <v>2</v>
      </c>
      <c r="R11" s="32"/>
      <c r="S11" s="32"/>
      <c r="T11" s="32"/>
      <c r="U11" s="32"/>
      <c r="V11" s="33"/>
      <c r="W11" s="33"/>
      <c r="X11" s="5"/>
    </row>
    <row r="12" spans="1:28" ht="26.25" customHeight="1" thickBot="1">
      <c r="A12" s="570"/>
      <c r="B12" s="570"/>
      <c r="C12" s="565"/>
      <c r="D12" s="570"/>
      <c r="E12" s="565"/>
      <c r="F12" s="565"/>
      <c r="G12" s="565"/>
      <c r="H12" s="565"/>
      <c r="I12" s="591" t="s">
        <v>32</v>
      </c>
      <c r="J12" s="592"/>
      <c r="K12" s="592"/>
      <c r="L12" s="592"/>
      <c r="M12" s="593"/>
      <c r="N12" s="587" t="s">
        <v>3</v>
      </c>
      <c r="O12" s="589" t="s">
        <v>12</v>
      </c>
      <c r="P12" s="583"/>
      <c r="Q12" s="586"/>
      <c r="R12" s="34"/>
      <c r="S12" s="34"/>
      <c r="T12" s="33"/>
      <c r="U12" s="139"/>
      <c r="V12" s="33"/>
      <c r="Z12" s="39"/>
      <c r="AA12" s="39"/>
      <c r="AB12" s="39"/>
    </row>
    <row r="13" spans="1:28" ht="24" customHeight="1" thickBot="1">
      <c r="A13" s="570"/>
      <c r="B13" s="570"/>
      <c r="C13" s="565"/>
      <c r="D13" s="570"/>
      <c r="E13" s="565"/>
      <c r="F13" s="565"/>
      <c r="G13" s="565"/>
      <c r="H13" s="565"/>
      <c r="I13" s="251" t="s">
        <v>9</v>
      </c>
      <c r="J13" s="251" t="s">
        <v>10</v>
      </c>
      <c r="K13" s="251" t="s">
        <v>11</v>
      </c>
      <c r="L13" s="252" t="s">
        <v>19</v>
      </c>
      <c r="M13" s="252" t="s">
        <v>20</v>
      </c>
      <c r="N13" s="588"/>
      <c r="O13" s="590"/>
      <c r="P13" s="584"/>
      <c r="Q13" s="586"/>
      <c r="R13" s="27"/>
      <c r="S13" s="27"/>
      <c r="T13" s="33"/>
      <c r="U13" s="33"/>
      <c r="V13" s="33"/>
      <c r="Z13" s="39"/>
      <c r="AA13" s="39"/>
      <c r="AB13" s="39"/>
    </row>
    <row r="14" spans="1:28" ht="31.5">
      <c r="A14" s="570"/>
      <c r="B14" s="570"/>
      <c r="C14" s="565"/>
      <c r="D14" s="570"/>
      <c r="E14" s="565"/>
      <c r="F14" s="565"/>
      <c r="G14" s="565"/>
      <c r="H14" s="565"/>
      <c r="I14" s="253" t="s">
        <v>17</v>
      </c>
      <c r="J14" s="253" t="s">
        <v>17</v>
      </c>
      <c r="K14" s="253" t="s">
        <v>17</v>
      </c>
      <c r="L14" s="254" t="s">
        <v>17</v>
      </c>
      <c r="M14" s="255" t="s">
        <v>28</v>
      </c>
      <c r="N14" s="417" t="s">
        <v>805</v>
      </c>
      <c r="O14" s="417" t="s">
        <v>4</v>
      </c>
      <c r="P14" s="418" t="s">
        <v>15</v>
      </c>
      <c r="Q14" s="586"/>
      <c r="R14" s="35"/>
      <c r="S14" s="33"/>
      <c r="T14" s="33"/>
      <c r="U14" s="33"/>
      <c r="V14" s="33"/>
      <c r="Z14" s="39"/>
      <c r="AA14" s="39"/>
      <c r="AB14" s="39"/>
    </row>
    <row r="15" spans="1:24" ht="24" customHeight="1">
      <c r="A15" s="204">
        <v>1</v>
      </c>
      <c r="B15" s="205">
        <v>7151</v>
      </c>
      <c r="C15" s="247" t="s">
        <v>178</v>
      </c>
      <c r="D15" s="206">
        <v>7</v>
      </c>
      <c r="E15" s="247" t="s">
        <v>795</v>
      </c>
      <c r="F15" s="205" t="s">
        <v>159</v>
      </c>
      <c r="G15" s="205" t="s">
        <v>155</v>
      </c>
      <c r="H15" s="247" t="s">
        <v>181</v>
      </c>
      <c r="I15" s="207">
        <v>10</v>
      </c>
      <c r="J15" s="207">
        <v>10</v>
      </c>
      <c r="K15" s="207">
        <v>8</v>
      </c>
      <c r="L15" s="207">
        <v>9</v>
      </c>
      <c r="M15" s="207">
        <v>10</v>
      </c>
      <c r="N15" s="247">
        <f>I15+J15+K15+L15+M15</f>
        <v>47</v>
      </c>
      <c r="O15" s="247">
        <v>31</v>
      </c>
      <c r="P15" s="419">
        <f aca="true" t="shared" si="0" ref="P15:P64">N15+O15</f>
        <v>78</v>
      </c>
      <c r="Q15" s="401"/>
      <c r="R15" s="33"/>
      <c r="S15" s="33"/>
      <c r="T15" s="33"/>
      <c r="U15" s="33"/>
      <c r="V15" s="33"/>
      <c r="W15" s="33"/>
      <c r="X15" s="5"/>
    </row>
    <row r="16" spans="1:24" ht="24" customHeight="1">
      <c r="A16" s="204">
        <v>2</v>
      </c>
      <c r="B16" s="205">
        <v>7167</v>
      </c>
      <c r="C16" s="205" t="s">
        <v>780</v>
      </c>
      <c r="D16" s="206">
        <v>7</v>
      </c>
      <c r="E16" s="247" t="s">
        <v>796</v>
      </c>
      <c r="F16" s="205" t="s">
        <v>159</v>
      </c>
      <c r="G16" s="205" t="s">
        <v>155</v>
      </c>
      <c r="H16" s="247" t="s">
        <v>182</v>
      </c>
      <c r="I16" s="207">
        <v>10</v>
      </c>
      <c r="J16" s="207">
        <v>10</v>
      </c>
      <c r="K16" s="207">
        <v>8</v>
      </c>
      <c r="L16" s="207">
        <v>10</v>
      </c>
      <c r="M16" s="207">
        <v>10</v>
      </c>
      <c r="N16" s="247">
        <f aca="true" t="shared" si="1" ref="N16:N64">I16+J16+K16+L16+M16</f>
        <v>48</v>
      </c>
      <c r="O16" s="247">
        <v>41</v>
      </c>
      <c r="P16" s="419">
        <f t="shared" si="0"/>
        <v>89</v>
      </c>
      <c r="Q16" s="401"/>
      <c r="R16" s="33"/>
      <c r="S16" s="33"/>
      <c r="T16" s="33"/>
      <c r="U16" s="33"/>
      <c r="V16" s="33"/>
      <c r="W16" s="33"/>
      <c r="X16" s="5"/>
    </row>
    <row r="17" spans="1:24" ht="24" customHeight="1">
      <c r="A17" s="204">
        <v>3</v>
      </c>
      <c r="B17" s="205">
        <v>7183</v>
      </c>
      <c r="C17" s="247" t="s">
        <v>179</v>
      </c>
      <c r="D17" s="206">
        <v>7</v>
      </c>
      <c r="E17" s="247" t="s">
        <v>797</v>
      </c>
      <c r="F17" s="205" t="s">
        <v>159</v>
      </c>
      <c r="G17" s="205" t="s">
        <v>155</v>
      </c>
      <c r="H17" s="247" t="s">
        <v>172</v>
      </c>
      <c r="I17" s="207">
        <v>8</v>
      </c>
      <c r="J17" s="207">
        <v>8</v>
      </c>
      <c r="K17" s="207">
        <v>8</v>
      </c>
      <c r="L17" s="207">
        <v>8</v>
      </c>
      <c r="M17" s="207">
        <v>10</v>
      </c>
      <c r="N17" s="247">
        <f t="shared" si="1"/>
        <v>42</v>
      </c>
      <c r="O17" s="247">
        <v>46</v>
      </c>
      <c r="P17" s="419">
        <f t="shared" si="0"/>
        <v>88</v>
      </c>
      <c r="Q17" s="401"/>
      <c r="R17" s="33"/>
      <c r="S17" s="33"/>
      <c r="T17" s="33"/>
      <c r="U17" s="33"/>
      <c r="V17" s="33"/>
      <c r="W17" s="33"/>
      <c r="X17" s="5"/>
    </row>
    <row r="18" spans="1:24" ht="24" customHeight="1">
      <c r="A18" s="204">
        <v>4</v>
      </c>
      <c r="B18" s="205">
        <v>7152</v>
      </c>
      <c r="C18" s="222" t="s">
        <v>183</v>
      </c>
      <c r="D18" s="206">
        <v>7</v>
      </c>
      <c r="E18" s="206" t="s">
        <v>769</v>
      </c>
      <c r="F18" s="205" t="s">
        <v>154</v>
      </c>
      <c r="G18" s="205" t="s">
        <v>155</v>
      </c>
      <c r="H18" s="222" t="s">
        <v>186</v>
      </c>
      <c r="I18" s="207">
        <v>6</v>
      </c>
      <c r="J18" s="207">
        <v>10</v>
      </c>
      <c r="K18" s="207">
        <v>8</v>
      </c>
      <c r="L18" s="207">
        <v>9</v>
      </c>
      <c r="M18" s="207">
        <v>10</v>
      </c>
      <c r="N18" s="247">
        <f t="shared" si="1"/>
        <v>43</v>
      </c>
      <c r="O18" s="247">
        <v>32</v>
      </c>
      <c r="P18" s="419">
        <f t="shared" si="0"/>
        <v>75</v>
      </c>
      <c r="Q18" s="401"/>
      <c r="R18" s="33"/>
      <c r="S18" s="33"/>
      <c r="T18" s="33"/>
      <c r="U18" s="33"/>
      <c r="V18" s="33"/>
      <c r="W18" s="33"/>
      <c r="X18" s="5"/>
    </row>
    <row r="19" spans="1:24" ht="24" customHeight="1">
      <c r="A19" s="204">
        <v>5</v>
      </c>
      <c r="B19" s="205">
        <v>7168</v>
      </c>
      <c r="C19" s="220" t="s">
        <v>184</v>
      </c>
      <c r="D19" s="205">
        <v>7</v>
      </c>
      <c r="E19" s="206" t="s">
        <v>768</v>
      </c>
      <c r="F19" s="205" t="s">
        <v>154</v>
      </c>
      <c r="G19" s="205" t="s">
        <v>155</v>
      </c>
      <c r="H19" s="220" t="s">
        <v>149</v>
      </c>
      <c r="I19" s="207">
        <v>8</v>
      </c>
      <c r="J19" s="207">
        <v>7</v>
      </c>
      <c r="K19" s="207">
        <v>6</v>
      </c>
      <c r="L19" s="207">
        <v>5</v>
      </c>
      <c r="M19" s="207">
        <v>10</v>
      </c>
      <c r="N19" s="247">
        <f t="shared" si="1"/>
        <v>36</v>
      </c>
      <c r="O19" s="247">
        <v>43</v>
      </c>
      <c r="P19" s="419">
        <f t="shared" si="0"/>
        <v>79</v>
      </c>
      <c r="Q19" s="401"/>
      <c r="R19" s="33"/>
      <c r="S19" s="33"/>
      <c r="T19" s="33"/>
      <c r="U19" s="33"/>
      <c r="V19" s="33"/>
      <c r="W19" s="33"/>
      <c r="X19" s="5"/>
    </row>
    <row r="20" spans="1:24" ht="24" customHeight="1">
      <c r="A20" s="204">
        <v>6</v>
      </c>
      <c r="B20" s="205">
        <v>7184</v>
      </c>
      <c r="C20" s="220" t="s">
        <v>185</v>
      </c>
      <c r="D20" s="205">
        <v>7</v>
      </c>
      <c r="E20" s="205" t="s">
        <v>768</v>
      </c>
      <c r="F20" s="205" t="s">
        <v>154</v>
      </c>
      <c r="G20" s="205" t="s">
        <v>155</v>
      </c>
      <c r="H20" s="194" t="s">
        <v>148</v>
      </c>
      <c r="I20" s="207">
        <v>9</v>
      </c>
      <c r="J20" s="207">
        <v>9</v>
      </c>
      <c r="K20" s="207">
        <v>5</v>
      </c>
      <c r="L20" s="207">
        <v>6</v>
      </c>
      <c r="M20" s="207">
        <v>10</v>
      </c>
      <c r="N20" s="247">
        <f t="shared" si="1"/>
        <v>39</v>
      </c>
      <c r="O20" s="247">
        <v>36</v>
      </c>
      <c r="P20" s="419">
        <f t="shared" si="0"/>
        <v>75</v>
      </c>
      <c r="Q20" s="401"/>
      <c r="R20" s="33"/>
      <c r="S20" s="33"/>
      <c r="T20" s="33"/>
      <c r="U20" s="33"/>
      <c r="V20" s="33"/>
      <c r="W20" s="33"/>
      <c r="X20" s="5"/>
    </row>
    <row r="21" spans="1:24" ht="24" customHeight="1">
      <c r="A21" s="204">
        <v>7</v>
      </c>
      <c r="B21" s="205">
        <v>7153</v>
      </c>
      <c r="C21" s="256" t="s">
        <v>234</v>
      </c>
      <c r="D21" s="205">
        <v>7</v>
      </c>
      <c r="E21" s="257" t="s">
        <v>798</v>
      </c>
      <c r="F21" s="205" t="s">
        <v>221</v>
      </c>
      <c r="G21" s="205" t="s">
        <v>155</v>
      </c>
      <c r="H21" s="256" t="s">
        <v>240</v>
      </c>
      <c r="I21" s="207">
        <v>10</v>
      </c>
      <c r="J21" s="207">
        <v>10</v>
      </c>
      <c r="K21" s="207">
        <v>9</v>
      </c>
      <c r="L21" s="207">
        <v>10</v>
      </c>
      <c r="M21" s="207">
        <v>10</v>
      </c>
      <c r="N21" s="247">
        <f t="shared" si="1"/>
        <v>49</v>
      </c>
      <c r="O21" s="247">
        <v>27</v>
      </c>
      <c r="P21" s="419">
        <f t="shared" si="0"/>
        <v>76</v>
      </c>
      <c r="Q21" s="401"/>
      <c r="R21" s="33"/>
      <c r="S21" s="33"/>
      <c r="T21" s="33"/>
      <c r="U21" s="33"/>
      <c r="V21" s="33"/>
      <c r="W21" s="33"/>
      <c r="X21" s="5"/>
    </row>
    <row r="22" spans="1:24" ht="24" customHeight="1">
      <c r="A22" s="204">
        <v>8</v>
      </c>
      <c r="B22" s="205">
        <v>7169</v>
      </c>
      <c r="C22" s="258" t="s">
        <v>235</v>
      </c>
      <c r="D22" s="205">
        <v>7</v>
      </c>
      <c r="E22" s="256" t="s">
        <v>799</v>
      </c>
      <c r="F22" s="205" t="s">
        <v>221</v>
      </c>
      <c r="G22" s="205" t="s">
        <v>155</v>
      </c>
      <c r="H22" s="256" t="s">
        <v>241</v>
      </c>
      <c r="I22" s="207">
        <v>9</v>
      </c>
      <c r="J22" s="207">
        <v>9</v>
      </c>
      <c r="K22" s="207">
        <v>8</v>
      </c>
      <c r="L22" s="207">
        <v>7</v>
      </c>
      <c r="M22" s="207">
        <v>10</v>
      </c>
      <c r="N22" s="247">
        <f t="shared" si="1"/>
        <v>43</v>
      </c>
      <c r="O22" s="247">
        <v>35</v>
      </c>
      <c r="P22" s="419">
        <f t="shared" si="0"/>
        <v>78</v>
      </c>
      <c r="Q22" s="401"/>
      <c r="R22" s="33"/>
      <c r="S22" s="33"/>
      <c r="T22" s="33"/>
      <c r="U22" s="33"/>
      <c r="V22" s="33"/>
      <c r="W22" s="33"/>
      <c r="X22" s="5"/>
    </row>
    <row r="23" spans="1:24" ht="24" customHeight="1">
      <c r="A23" s="204">
        <v>9</v>
      </c>
      <c r="B23" s="205">
        <v>7185</v>
      </c>
      <c r="C23" s="258" t="s">
        <v>236</v>
      </c>
      <c r="D23" s="205">
        <v>7</v>
      </c>
      <c r="E23" s="256" t="s">
        <v>800</v>
      </c>
      <c r="F23" s="205" t="s">
        <v>221</v>
      </c>
      <c r="G23" s="205" t="s">
        <v>155</v>
      </c>
      <c r="H23" s="256" t="s">
        <v>242</v>
      </c>
      <c r="I23" s="207">
        <v>7</v>
      </c>
      <c r="J23" s="207">
        <v>8</v>
      </c>
      <c r="K23" s="207">
        <v>7</v>
      </c>
      <c r="L23" s="207">
        <v>7</v>
      </c>
      <c r="M23" s="207">
        <v>10</v>
      </c>
      <c r="N23" s="247">
        <f t="shared" si="1"/>
        <v>39</v>
      </c>
      <c r="O23" s="247">
        <v>31</v>
      </c>
      <c r="P23" s="419">
        <f t="shared" si="0"/>
        <v>70</v>
      </c>
      <c r="Q23" s="401"/>
      <c r="R23" s="33"/>
      <c r="S23" s="33"/>
      <c r="T23" s="33"/>
      <c r="U23" s="33"/>
      <c r="V23" s="33"/>
      <c r="W23" s="33"/>
      <c r="X23" s="5"/>
    </row>
    <row r="24" spans="1:24" ht="24" customHeight="1">
      <c r="A24" s="204">
        <v>10</v>
      </c>
      <c r="B24" s="205">
        <v>7154</v>
      </c>
      <c r="C24" s="194" t="s">
        <v>282</v>
      </c>
      <c r="D24" s="205">
        <v>7</v>
      </c>
      <c r="E24" s="205" t="s">
        <v>272</v>
      </c>
      <c r="F24" s="205" t="s">
        <v>268</v>
      </c>
      <c r="G24" s="205" t="s">
        <v>155</v>
      </c>
      <c r="H24" s="205" t="s">
        <v>271</v>
      </c>
      <c r="I24" s="207">
        <v>7</v>
      </c>
      <c r="J24" s="207">
        <v>9</v>
      </c>
      <c r="K24" s="207">
        <v>8</v>
      </c>
      <c r="L24" s="207">
        <v>9</v>
      </c>
      <c r="M24" s="207">
        <v>10</v>
      </c>
      <c r="N24" s="247">
        <f t="shared" si="1"/>
        <v>43</v>
      </c>
      <c r="O24" s="247">
        <v>42</v>
      </c>
      <c r="P24" s="419">
        <f t="shared" si="0"/>
        <v>85</v>
      </c>
      <c r="Q24" s="401"/>
      <c r="R24" s="33"/>
      <c r="S24" s="33"/>
      <c r="T24" s="33"/>
      <c r="U24" s="33"/>
      <c r="V24" s="33"/>
      <c r="W24" s="33"/>
      <c r="X24" s="5"/>
    </row>
    <row r="25" spans="1:20" ht="19.5" customHeight="1">
      <c r="A25" s="205">
        <v>11</v>
      </c>
      <c r="B25" s="205">
        <v>7170</v>
      </c>
      <c r="C25" s="194" t="s">
        <v>283</v>
      </c>
      <c r="D25" s="208">
        <v>7</v>
      </c>
      <c r="E25" s="205" t="s">
        <v>309</v>
      </c>
      <c r="F25" s="208" t="s">
        <v>268</v>
      </c>
      <c r="G25" s="208" t="s">
        <v>155</v>
      </c>
      <c r="H25" s="194" t="s">
        <v>286</v>
      </c>
      <c r="I25" s="208">
        <v>8</v>
      </c>
      <c r="J25" s="208">
        <v>8</v>
      </c>
      <c r="K25" s="208">
        <v>8</v>
      </c>
      <c r="L25" s="208">
        <v>8</v>
      </c>
      <c r="M25" s="208">
        <v>10</v>
      </c>
      <c r="N25" s="247">
        <f t="shared" si="1"/>
        <v>42</v>
      </c>
      <c r="O25" s="247">
        <v>34</v>
      </c>
      <c r="P25" s="419">
        <f t="shared" si="0"/>
        <v>76</v>
      </c>
      <c r="Q25" s="374"/>
      <c r="R25" s="5"/>
      <c r="S25" s="5"/>
      <c r="T25" s="5"/>
    </row>
    <row r="26" spans="1:17" ht="19.5" customHeight="1" thickBot="1">
      <c r="A26" s="205">
        <v>12</v>
      </c>
      <c r="B26" s="205">
        <v>7186</v>
      </c>
      <c r="C26" s="194" t="s">
        <v>284</v>
      </c>
      <c r="D26" s="208">
        <v>7</v>
      </c>
      <c r="E26" s="205" t="s">
        <v>801</v>
      </c>
      <c r="F26" s="208" t="s">
        <v>268</v>
      </c>
      <c r="G26" s="208" t="s">
        <v>155</v>
      </c>
      <c r="H26" s="194" t="s">
        <v>281</v>
      </c>
      <c r="I26" s="205">
        <v>9</v>
      </c>
      <c r="J26" s="205">
        <v>9</v>
      </c>
      <c r="K26" s="205">
        <v>8</v>
      </c>
      <c r="L26" s="204">
        <v>7</v>
      </c>
      <c r="M26" s="204">
        <v>10</v>
      </c>
      <c r="N26" s="247">
        <f t="shared" si="1"/>
        <v>43</v>
      </c>
      <c r="O26" s="247">
        <v>19</v>
      </c>
      <c r="P26" s="419">
        <f t="shared" si="0"/>
        <v>62</v>
      </c>
      <c r="Q26" s="374"/>
    </row>
    <row r="27" spans="1:17" ht="19.5" customHeight="1" thickBot="1">
      <c r="A27" s="205">
        <v>13</v>
      </c>
      <c r="B27" s="205">
        <v>7171</v>
      </c>
      <c r="C27" s="259" t="s">
        <v>328</v>
      </c>
      <c r="D27" s="205">
        <v>7</v>
      </c>
      <c r="E27" s="205" t="s">
        <v>327</v>
      </c>
      <c r="F27" s="208" t="s">
        <v>320</v>
      </c>
      <c r="G27" s="208" t="s">
        <v>155</v>
      </c>
      <c r="H27" s="208" t="s">
        <v>321</v>
      </c>
      <c r="I27" s="208">
        <v>7</v>
      </c>
      <c r="J27" s="208">
        <v>8</v>
      </c>
      <c r="K27" s="208">
        <v>8</v>
      </c>
      <c r="L27" s="208">
        <v>7</v>
      </c>
      <c r="M27" s="208">
        <v>10</v>
      </c>
      <c r="N27" s="247">
        <f t="shared" si="1"/>
        <v>40</v>
      </c>
      <c r="O27" s="247">
        <v>36</v>
      </c>
      <c r="P27" s="419">
        <f t="shared" si="0"/>
        <v>76</v>
      </c>
      <c r="Q27" s="401"/>
    </row>
    <row r="28" spans="1:17" ht="15.75" customHeight="1" hidden="1">
      <c r="A28" s="205" t="s">
        <v>35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47">
        <f t="shared" si="1"/>
        <v>0</v>
      </c>
      <c r="O28" s="247"/>
      <c r="P28" s="419">
        <f t="shared" si="0"/>
        <v>0</v>
      </c>
      <c r="Q28" s="374"/>
    </row>
    <row r="29" spans="1:17" ht="15.75" customHeight="1" hidden="1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47">
        <f t="shared" si="1"/>
        <v>0</v>
      </c>
      <c r="O29" s="247"/>
      <c r="P29" s="419">
        <f t="shared" si="0"/>
        <v>0</v>
      </c>
      <c r="Q29" s="374"/>
    </row>
    <row r="30" spans="1:17" ht="21" customHeight="1" thickBot="1">
      <c r="A30" s="205">
        <v>14</v>
      </c>
      <c r="B30" s="205">
        <v>7155</v>
      </c>
      <c r="C30" s="248" t="s">
        <v>347</v>
      </c>
      <c r="D30" s="205">
        <v>7</v>
      </c>
      <c r="E30" s="289" t="s">
        <v>897</v>
      </c>
      <c r="F30" s="205" t="s">
        <v>339</v>
      </c>
      <c r="G30" s="205" t="s">
        <v>155</v>
      </c>
      <c r="H30" s="260" t="s">
        <v>350</v>
      </c>
      <c r="I30" s="205">
        <v>10</v>
      </c>
      <c r="J30" s="205">
        <v>9</v>
      </c>
      <c r="K30" s="205">
        <v>9</v>
      </c>
      <c r="L30" s="205">
        <v>8</v>
      </c>
      <c r="M30" s="205">
        <v>10</v>
      </c>
      <c r="N30" s="247">
        <f t="shared" si="1"/>
        <v>46</v>
      </c>
      <c r="O30" s="247">
        <v>34</v>
      </c>
      <c r="P30" s="419">
        <f t="shared" si="0"/>
        <v>80</v>
      </c>
      <c r="Q30" s="374"/>
    </row>
    <row r="31" spans="1:17" ht="17.25" customHeight="1" thickBot="1">
      <c r="A31" s="205">
        <v>15</v>
      </c>
      <c r="B31" s="205">
        <v>7187</v>
      </c>
      <c r="C31" s="249" t="s">
        <v>348</v>
      </c>
      <c r="D31" s="205">
        <v>7</v>
      </c>
      <c r="E31" s="289" t="s">
        <v>898</v>
      </c>
      <c r="F31" s="205" t="s">
        <v>339</v>
      </c>
      <c r="G31" s="205" t="s">
        <v>155</v>
      </c>
      <c r="H31" s="261" t="s">
        <v>350</v>
      </c>
      <c r="I31" s="205">
        <v>10</v>
      </c>
      <c r="J31" s="205">
        <v>10</v>
      </c>
      <c r="K31" s="205">
        <v>10</v>
      </c>
      <c r="L31" s="205">
        <v>10</v>
      </c>
      <c r="M31" s="205">
        <v>10</v>
      </c>
      <c r="N31" s="247">
        <f t="shared" si="1"/>
        <v>50</v>
      </c>
      <c r="O31" s="247">
        <v>33</v>
      </c>
      <c r="P31" s="419">
        <f t="shared" si="0"/>
        <v>83</v>
      </c>
      <c r="Q31" s="374"/>
    </row>
    <row r="32" spans="1:17" ht="22.5" customHeight="1" thickBot="1">
      <c r="A32" s="237">
        <v>16</v>
      </c>
      <c r="B32" s="237">
        <v>7172</v>
      </c>
      <c r="C32" s="250" t="s">
        <v>349</v>
      </c>
      <c r="D32" s="237">
        <v>7</v>
      </c>
      <c r="E32" s="294" t="s">
        <v>802</v>
      </c>
      <c r="F32" s="237" t="s">
        <v>339</v>
      </c>
      <c r="G32" s="237" t="s">
        <v>155</v>
      </c>
      <c r="H32" s="262" t="s">
        <v>340</v>
      </c>
      <c r="I32" s="237">
        <v>10</v>
      </c>
      <c r="J32" s="237">
        <v>10</v>
      </c>
      <c r="K32" s="237">
        <v>9</v>
      </c>
      <c r="L32" s="237">
        <v>10</v>
      </c>
      <c r="M32" s="237">
        <v>10</v>
      </c>
      <c r="N32" s="247">
        <f t="shared" si="1"/>
        <v>49</v>
      </c>
      <c r="O32" s="247">
        <v>44</v>
      </c>
      <c r="P32" s="419">
        <f t="shared" si="0"/>
        <v>93</v>
      </c>
      <c r="Q32" s="420" t="s">
        <v>894</v>
      </c>
    </row>
    <row r="33" spans="1:17" ht="20.25" customHeight="1">
      <c r="A33" s="208">
        <v>17</v>
      </c>
      <c r="B33" s="205">
        <v>7156</v>
      </c>
      <c r="C33" s="244" t="s">
        <v>386</v>
      </c>
      <c r="D33" s="208">
        <v>7</v>
      </c>
      <c r="E33" s="205" t="s">
        <v>383</v>
      </c>
      <c r="F33" s="208" t="s">
        <v>375</v>
      </c>
      <c r="G33" s="208" t="s">
        <v>155</v>
      </c>
      <c r="H33" s="208" t="s">
        <v>385</v>
      </c>
      <c r="I33" s="205">
        <v>10</v>
      </c>
      <c r="J33" s="205">
        <v>10</v>
      </c>
      <c r="K33" s="205">
        <v>8</v>
      </c>
      <c r="L33" s="205">
        <v>9</v>
      </c>
      <c r="M33" s="205">
        <v>10</v>
      </c>
      <c r="N33" s="247">
        <f t="shared" si="1"/>
        <v>47</v>
      </c>
      <c r="O33" s="247">
        <v>29</v>
      </c>
      <c r="P33" s="419">
        <f t="shared" si="0"/>
        <v>76</v>
      </c>
      <c r="Q33" s="374"/>
    </row>
    <row r="34" spans="1:17" ht="21" customHeight="1">
      <c r="A34" s="208">
        <v>18</v>
      </c>
      <c r="B34" s="205">
        <v>7188</v>
      </c>
      <c r="C34" s="243" t="s">
        <v>387</v>
      </c>
      <c r="D34" s="208">
        <v>7</v>
      </c>
      <c r="E34" s="205" t="s">
        <v>376</v>
      </c>
      <c r="F34" s="208" t="s">
        <v>375</v>
      </c>
      <c r="G34" s="208" t="s">
        <v>155</v>
      </c>
      <c r="H34" s="243" t="s">
        <v>388</v>
      </c>
      <c r="I34" s="205">
        <v>8</v>
      </c>
      <c r="J34" s="205">
        <v>6</v>
      </c>
      <c r="K34" s="205">
        <v>7</v>
      </c>
      <c r="L34" s="205">
        <v>7</v>
      </c>
      <c r="M34" s="205">
        <v>10</v>
      </c>
      <c r="N34" s="247">
        <f t="shared" si="1"/>
        <v>38</v>
      </c>
      <c r="O34" s="247">
        <v>45</v>
      </c>
      <c r="P34" s="419">
        <f t="shared" si="0"/>
        <v>83</v>
      </c>
      <c r="Q34" s="374"/>
    </row>
    <row r="35" spans="1:17" ht="15.75">
      <c r="A35" s="208">
        <v>19</v>
      </c>
      <c r="B35" s="205">
        <v>7173</v>
      </c>
      <c r="C35" s="291" t="s">
        <v>781</v>
      </c>
      <c r="D35" s="208">
        <v>7</v>
      </c>
      <c r="E35" s="205" t="s">
        <v>384</v>
      </c>
      <c r="F35" s="208" t="s">
        <v>375</v>
      </c>
      <c r="G35" s="208" t="s">
        <v>155</v>
      </c>
      <c r="H35" s="205" t="s">
        <v>389</v>
      </c>
      <c r="I35" s="205">
        <v>7</v>
      </c>
      <c r="J35" s="205">
        <v>7</v>
      </c>
      <c r="K35" s="205">
        <v>7</v>
      </c>
      <c r="L35" s="205">
        <v>6</v>
      </c>
      <c r="M35" s="205">
        <v>10</v>
      </c>
      <c r="N35" s="247">
        <f t="shared" si="1"/>
        <v>37</v>
      </c>
      <c r="O35" s="247">
        <v>33</v>
      </c>
      <c r="P35" s="419">
        <f t="shared" si="0"/>
        <v>70</v>
      </c>
      <c r="Q35" s="374"/>
    </row>
    <row r="36" spans="1:17" ht="17.25" customHeight="1">
      <c r="A36" s="208">
        <v>20</v>
      </c>
      <c r="B36" s="205">
        <v>7157</v>
      </c>
      <c r="C36" s="205" t="s">
        <v>435</v>
      </c>
      <c r="D36" s="205">
        <v>7</v>
      </c>
      <c r="E36" s="205" t="s">
        <v>425</v>
      </c>
      <c r="F36" s="205" t="s">
        <v>424</v>
      </c>
      <c r="G36" s="205" t="s">
        <v>155</v>
      </c>
      <c r="H36" s="205" t="s">
        <v>427</v>
      </c>
      <c r="I36" s="205">
        <v>10</v>
      </c>
      <c r="J36" s="205">
        <v>10</v>
      </c>
      <c r="K36" s="205">
        <v>10</v>
      </c>
      <c r="L36" s="205">
        <v>10</v>
      </c>
      <c r="M36" s="205">
        <v>10</v>
      </c>
      <c r="N36" s="247">
        <f t="shared" si="1"/>
        <v>50</v>
      </c>
      <c r="O36" s="247">
        <v>42</v>
      </c>
      <c r="P36" s="419">
        <f t="shared" si="0"/>
        <v>92</v>
      </c>
      <c r="Q36" s="374" t="s">
        <v>894</v>
      </c>
    </row>
    <row r="37" spans="1:17" ht="15" customHeight="1">
      <c r="A37" s="205">
        <v>21</v>
      </c>
      <c r="B37" s="205">
        <v>7189</v>
      </c>
      <c r="C37" s="205" t="s">
        <v>436</v>
      </c>
      <c r="D37" s="205">
        <v>7</v>
      </c>
      <c r="E37" s="205" t="s">
        <v>426</v>
      </c>
      <c r="F37" s="205" t="s">
        <v>424</v>
      </c>
      <c r="G37" s="205" t="s">
        <v>155</v>
      </c>
      <c r="H37" s="205" t="s">
        <v>429</v>
      </c>
      <c r="I37" s="205"/>
      <c r="J37" s="205"/>
      <c r="K37" s="205"/>
      <c r="L37" s="205"/>
      <c r="M37" s="205"/>
      <c r="N37" s="247"/>
      <c r="O37" s="247"/>
      <c r="P37" s="419">
        <f t="shared" si="0"/>
        <v>0</v>
      </c>
      <c r="Q37" s="374"/>
    </row>
    <row r="38" spans="1:17" ht="15.75">
      <c r="A38" s="205">
        <v>22</v>
      </c>
      <c r="B38" s="205">
        <v>7174</v>
      </c>
      <c r="C38" s="205" t="s">
        <v>437</v>
      </c>
      <c r="D38" s="208">
        <v>7</v>
      </c>
      <c r="E38" s="205" t="s">
        <v>439</v>
      </c>
      <c r="F38" s="208" t="s">
        <v>424</v>
      </c>
      <c r="G38" s="208" t="s">
        <v>155</v>
      </c>
      <c r="H38" s="205" t="s">
        <v>438</v>
      </c>
      <c r="I38" s="205">
        <v>9</v>
      </c>
      <c r="J38" s="205">
        <v>9</v>
      </c>
      <c r="K38" s="205">
        <v>8</v>
      </c>
      <c r="L38" s="205">
        <v>7</v>
      </c>
      <c r="M38" s="205">
        <v>10</v>
      </c>
      <c r="N38" s="247">
        <f t="shared" si="1"/>
        <v>43</v>
      </c>
      <c r="O38" s="247">
        <v>39</v>
      </c>
      <c r="P38" s="419">
        <f t="shared" si="0"/>
        <v>82</v>
      </c>
      <c r="Q38" s="374"/>
    </row>
    <row r="39" spans="1:17" ht="15.75">
      <c r="A39" s="205">
        <v>23</v>
      </c>
      <c r="B39" s="205">
        <v>7158</v>
      </c>
      <c r="C39" s="245" t="s">
        <v>468</v>
      </c>
      <c r="D39" s="205">
        <v>7</v>
      </c>
      <c r="E39" s="209" t="s">
        <v>803</v>
      </c>
      <c r="F39" s="205" t="s">
        <v>458</v>
      </c>
      <c r="G39" s="205" t="s">
        <v>155</v>
      </c>
      <c r="H39" s="245" t="s">
        <v>471</v>
      </c>
      <c r="I39" s="205">
        <v>10</v>
      </c>
      <c r="J39" s="205">
        <v>10</v>
      </c>
      <c r="K39" s="205">
        <v>9</v>
      </c>
      <c r="L39" s="205">
        <v>9</v>
      </c>
      <c r="M39" s="205">
        <v>10</v>
      </c>
      <c r="N39" s="247">
        <f t="shared" si="1"/>
        <v>48</v>
      </c>
      <c r="O39" s="247">
        <v>44</v>
      </c>
      <c r="P39" s="419">
        <f t="shared" si="0"/>
        <v>92</v>
      </c>
      <c r="Q39" s="374" t="s">
        <v>896</v>
      </c>
    </row>
    <row r="40" spans="1:17" ht="15.75">
      <c r="A40" s="205">
        <v>24</v>
      </c>
      <c r="B40" s="205">
        <v>7190</v>
      </c>
      <c r="C40" s="245" t="s">
        <v>469</v>
      </c>
      <c r="D40" s="205">
        <v>7</v>
      </c>
      <c r="E40" s="209" t="s">
        <v>803</v>
      </c>
      <c r="F40" s="205" t="s">
        <v>458</v>
      </c>
      <c r="G40" s="205" t="s">
        <v>155</v>
      </c>
      <c r="H40" s="245" t="s">
        <v>471</v>
      </c>
      <c r="I40" s="205">
        <v>7</v>
      </c>
      <c r="J40" s="205">
        <v>7</v>
      </c>
      <c r="K40" s="205">
        <v>5</v>
      </c>
      <c r="L40" s="205">
        <v>5</v>
      </c>
      <c r="M40" s="205">
        <v>10</v>
      </c>
      <c r="N40" s="247">
        <f t="shared" si="1"/>
        <v>34</v>
      </c>
      <c r="O40" s="247">
        <v>35</v>
      </c>
      <c r="P40" s="419">
        <f t="shared" si="0"/>
        <v>69</v>
      </c>
      <c r="Q40" s="374"/>
    </row>
    <row r="41" spans="1:17" ht="15.75">
      <c r="A41" s="205">
        <v>25</v>
      </c>
      <c r="B41" s="205">
        <v>7175</v>
      </c>
      <c r="C41" s="245" t="s">
        <v>470</v>
      </c>
      <c r="D41" s="205">
        <v>7</v>
      </c>
      <c r="E41" s="209" t="s">
        <v>755</v>
      </c>
      <c r="F41" s="205" t="s">
        <v>458</v>
      </c>
      <c r="G41" s="205" t="s">
        <v>155</v>
      </c>
      <c r="H41" s="245" t="s">
        <v>472</v>
      </c>
      <c r="I41" s="205">
        <v>9</v>
      </c>
      <c r="J41" s="205">
        <v>8</v>
      </c>
      <c r="K41" s="205">
        <v>8</v>
      </c>
      <c r="L41" s="205">
        <v>7</v>
      </c>
      <c r="M41" s="205">
        <v>10</v>
      </c>
      <c r="N41" s="247">
        <f t="shared" si="1"/>
        <v>42</v>
      </c>
      <c r="O41" s="247">
        <v>36</v>
      </c>
      <c r="P41" s="419">
        <f t="shared" si="0"/>
        <v>78</v>
      </c>
      <c r="Q41" s="374"/>
    </row>
    <row r="42" spans="1:17" ht="15.75">
      <c r="A42" s="205">
        <v>26</v>
      </c>
      <c r="B42" s="205">
        <v>7159</v>
      </c>
      <c r="C42" s="210" t="s">
        <v>512</v>
      </c>
      <c r="D42" s="205">
        <v>7</v>
      </c>
      <c r="E42" s="211" t="s">
        <v>515</v>
      </c>
      <c r="F42" s="205" t="s">
        <v>501</v>
      </c>
      <c r="G42" s="205" t="s">
        <v>155</v>
      </c>
      <c r="H42" s="210" t="s">
        <v>518</v>
      </c>
      <c r="I42" s="205">
        <v>10</v>
      </c>
      <c r="J42" s="205">
        <v>9</v>
      </c>
      <c r="K42" s="205">
        <v>10</v>
      </c>
      <c r="L42" s="205">
        <v>10</v>
      </c>
      <c r="M42" s="205">
        <v>10</v>
      </c>
      <c r="N42" s="247">
        <f t="shared" si="1"/>
        <v>49</v>
      </c>
      <c r="O42" s="247">
        <v>38</v>
      </c>
      <c r="P42" s="419">
        <f t="shared" si="0"/>
        <v>87</v>
      </c>
      <c r="Q42" s="374"/>
    </row>
    <row r="43" spans="1:17" ht="15.75">
      <c r="A43" s="205">
        <v>27</v>
      </c>
      <c r="B43" s="205">
        <v>7191</v>
      </c>
      <c r="C43" s="210" t="s">
        <v>513</v>
      </c>
      <c r="D43" s="205">
        <v>7</v>
      </c>
      <c r="E43" s="210" t="s">
        <v>516</v>
      </c>
      <c r="F43" s="205" t="s">
        <v>501</v>
      </c>
      <c r="G43" s="205" t="s">
        <v>155</v>
      </c>
      <c r="H43" s="210" t="s">
        <v>519</v>
      </c>
      <c r="I43" s="205"/>
      <c r="J43" s="205"/>
      <c r="K43" s="205"/>
      <c r="L43" s="205"/>
      <c r="M43" s="205"/>
      <c r="N43" s="247">
        <f t="shared" si="1"/>
        <v>0</v>
      </c>
      <c r="O43" s="247"/>
      <c r="P43" s="419">
        <f t="shared" si="0"/>
        <v>0</v>
      </c>
      <c r="Q43" s="374"/>
    </row>
    <row r="44" spans="1:17" ht="15.75">
      <c r="A44" s="208">
        <v>28</v>
      </c>
      <c r="B44" s="205">
        <v>7176</v>
      </c>
      <c r="C44" s="192" t="s">
        <v>514</v>
      </c>
      <c r="D44" s="208">
        <v>7</v>
      </c>
      <c r="E44" s="192" t="s">
        <v>517</v>
      </c>
      <c r="F44" s="208" t="s">
        <v>501</v>
      </c>
      <c r="G44" s="208" t="s">
        <v>155</v>
      </c>
      <c r="H44" s="192" t="s">
        <v>520</v>
      </c>
      <c r="I44" s="205">
        <v>8</v>
      </c>
      <c r="J44" s="205">
        <v>8</v>
      </c>
      <c r="K44" s="205">
        <v>8</v>
      </c>
      <c r="L44" s="205">
        <v>6</v>
      </c>
      <c r="M44" s="205">
        <v>10</v>
      </c>
      <c r="N44" s="247">
        <f t="shared" si="1"/>
        <v>40</v>
      </c>
      <c r="O44" s="247">
        <v>37</v>
      </c>
      <c r="P44" s="419">
        <f t="shared" si="0"/>
        <v>77</v>
      </c>
      <c r="Q44" s="374"/>
    </row>
    <row r="45" spans="1:17" ht="15.75">
      <c r="A45" s="205">
        <v>29</v>
      </c>
      <c r="B45" s="205">
        <v>7160</v>
      </c>
      <c r="C45" s="212" t="s">
        <v>552</v>
      </c>
      <c r="D45" s="205">
        <v>7</v>
      </c>
      <c r="E45" s="204" t="s">
        <v>555</v>
      </c>
      <c r="F45" s="205" t="s">
        <v>548</v>
      </c>
      <c r="G45" s="205" t="s">
        <v>155</v>
      </c>
      <c r="H45" s="205" t="s">
        <v>778</v>
      </c>
      <c r="I45" s="205">
        <v>8</v>
      </c>
      <c r="J45" s="205">
        <v>8</v>
      </c>
      <c r="K45" s="205">
        <v>8</v>
      </c>
      <c r="L45" s="205">
        <v>6</v>
      </c>
      <c r="M45" s="205">
        <v>10</v>
      </c>
      <c r="N45" s="247">
        <f t="shared" si="1"/>
        <v>40</v>
      </c>
      <c r="O45" s="247">
        <v>31</v>
      </c>
      <c r="P45" s="419">
        <f t="shared" si="0"/>
        <v>71</v>
      </c>
      <c r="Q45" s="374"/>
    </row>
    <row r="46" spans="1:17" ht="15.75">
      <c r="A46" s="205">
        <v>30</v>
      </c>
      <c r="B46" s="205">
        <v>7192</v>
      </c>
      <c r="C46" s="212" t="s">
        <v>553</v>
      </c>
      <c r="D46" s="205">
        <v>7</v>
      </c>
      <c r="E46" s="204" t="s">
        <v>555</v>
      </c>
      <c r="F46" s="205" t="s">
        <v>548</v>
      </c>
      <c r="G46" s="205" t="s">
        <v>155</v>
      </c>
      <c r="H46" s="205" t="s">
        <v>778</v>
      </c>
      <c r="I46" s="205">
        <v>7</v>
      </c>
      <c r="J46" s="205">
        <v>7</v>
      </c>
      <c r="K46" s="205">
        <v>5</v>
      </c>
      <c r="L46" s="205">
        <v>6</v>
      </c>
      <c r="M46" s="205">
        <v>10</v>
      </c>
      <c r="N46" s="247">
        <f t="shared" si="1"/>
        <v>35</v>
      </c>
      <c r="O46" s="247">
        <v>20</v>
      </c>
      <c r="P46" s="419">
        <f t="shared" si="0"/>
        <v>55</v>
      </c>
      <c r="Q46" s="374"/>
    </row>
    <row r="47" spans="1:17" ht="15.75">
      <c r="A47" s="205">
        <v>31</v>
      </c>
      <c r="B47" s="205">
        <v>7177</v>
      </c>
      <c r="C47" s="212" t="s">
        <v>554</v>
      </c>
      <c r="D47" s="205">
        <v>7</v>
      </c>
      <c r="E47" s="204" t="s">
        <v>555</v>
      </c>
      <c r="F47" s="208" t="s">
        <v>548</v>
      </c>
      <c r="G47" s="208" t="s">
        <v>155</v>
      </c>
      <c r="H47" s="205" t="s">
        <v>778</v>
      </c>
      <c r="I47" s="205">
        <v>10</v>
      </c>
      <c r="J47" s="205">
        <v>10</v>
      </c>
      <c r="K47" s="205">
        <v>9</v>
      </c>
      <c r="L47" s="205">
        <v>9</v>
      </c>
      <c r="M47" s="205">
        <v>10</v>
      </c>
      <c r="N47" s="247">
        <f t="shared" si="1"/>
        <v>48</v>
      </c>
      <c r="O47" s="247">
        <v>43</v>
      </c>
      <c r="P47" s="419">
        <f t="shared" si="0"/>
        <v>91</v>
      </c>
      <c r="Q47" s="374">
        <v>3</v>
      </c>
    </row>
    <row r="48" spans="1:17" ht="15.75">
      <c r="A48" s="205">
        <v>32</v>
      </c>
      <c r="B48" s="205">
        <v>7161</v>
      </c>
      <c r="C48" s="213" t="s">
        <v>576</v>
      </c>
      <c r="D48" s="205">
        <v>7</v>
      </c>
      <c r="E48" s="205" t="s">
        <v>572</v>
      </c>
      <c r="F48" s="205" t="s">
        <v>568</v>
      </c>
      <c r="G48" s="205" t="s">
        <v>155</v>
      </c>
      <c r="H48" s="213" t="s">
        <v>579</v>
      </c>
      <c r="I48" s="205">
        <v>9</v>
      </c>
      <c r="J48" s="205">
        <v>9</v>
      </c>
      <c r="K48" s="205">
        <v>9</v>
      </c>
      <c r="L48" s="205">
        <v>8</v>
      </c>
      <c r="M48" s="205">
        <v>10</v>
      </c>
      <c r="N48" s="247">
        <f t="shared" si="1"/>
        <v>45</v>
      </c>
      <c r="O48" s="247">
        <v>40</v>
      </c>
      <c r="P48" s="419">
        <f t="shared" si="0"/>
        <v>85</v>
      </c>
      <c r="Q48" s="374"/>
    </row>
    <row r="49" spans="1:17" ht="15.75">
      <c r="A49" s="205">
        <v>33</v>
      </c>
      <c r="B49" s="205">
        <v>7193</v>
      </c>
      <c r="C49" s="213" t="s">
        <v>577</v>
      </c>
      <c r="D49" s="205">
        <v>7</v>
      </c>
      <c r="E49" s="213" t="s">
        <v>578</v>
      </c>
      <c r="F49" s="205" t="s">
        <v>568</v>
      </c>
      <c r="G49" s="205" t="s">
        <v>155</v>
      </c>
      <c r="H49" s="213" t="s">
        <v>580</v>
      </c>
      <c r="I49" s="205">
        <v>10</v>
      </c>
      <c r="J49" s="205">
        <v>10</v>
      </c>
      <c r="K49" s="205">
        <v>9</v>
      </c>
      <c r="L49" s="205">
        <v>10</v>
      </c>
      <c r="M49" s="205">
        <v>10</v>
      </c>
      <c r="N49" s="247">
        <f t="shared" si="1"/>
        <v>49</v>
      </c>
      <c r="O49" s="247">
        <v>40</v>
      </c>
      <c r="P49" s="419">
        <f t="shared" si="0"/>
        <v>89</v>
      </c>
      <c r="Q49" s="374" t="s">
        <v>895</v>
      </c>
    </row>
    <row r="50" spans="1:17" ht="15.75">
      <c r="A50" s="208">
        <v>34</v>
      </c>
      <c r="B50" s="205">
        <v>7178</v>
      </c>
      <c r="C50" s="243" t="s">
        <v>806</v>
      </c>
      <c r="D50" s="205">
        <v>7</v>
      </c>
      <c r="E50" s="205" t="s">
        <v>564</v>
      </c>
      <c r="F50" s="208" t="s">
        <v>568</v>
      </c>
      <c r="G50" s="208" t="s">
        <v>155</v>
      </c>
      <c r="H50" s="208" t="s">
        <v>566</v>
      </c>
      <c r="I50" s="205">
        <v>6</v>
      </c>
      <c r="J50" s="205">
        <v>4</v>
      </c>
      <c r="K50" s="205">
        <v>4</v>
      </c>
      <c r="L50" s="205">
        <v>4</v>
      </c>
      <c r="M50" s="205">
        <v>7</v>
      </c>
      <c r="N50" s="247">
        <f t="shared" si="1"/>
        <v>25</v>
      </c>
      <c r="O50" s="247">
        <v>41</v>
      </c>
      <c r="P50" s="419">
        <f t="shared" si="0"/>
        <v>66</v>
      </c>
      <c r="Q50" s="374"/>
    </row>
    <row r="51" spans="1:17" ht="15.75">
      <c r="A51" s="205">
        <v>35</v>
      </c>
      <c r="B51" s="205">
        <v>7162</v>
      </c>
      <c r="C51" s="194" t="s">
        <v>616</v>
      </c>
      <c r="D51" s="205">
        <v>7</v>
      </c>
      <c r="E51" s="205" t="s">
        <v>770</v>
      </c>
      <c r="F51" s="205" t="s">
        <v>610</v>
      </c>
      <c r="G51" s="205" t="s">
        <v>155</v>
      </c>
      <c r="H51" s="194" t="s">
        <v>614</v>
      </c>
      <c r="I51" s="205">
        <v>6</v>
      </c>
      <c r="J51" s="205">
        <v>6</v>
      </c>
      <c r="K51" s="205">
        <v>8</v>
      </c>
      <c r="L51" s="205">
        <v>7</v>
      </c>
      <c r="M51" s="205">
        <v>8</v>
      </c>
      <c r="N51" s="247">
        <f t="shared" si="1"/>
        <v>35</v>
      </c>
      <c r="O51" s="247">
        <v>46</v>
      </c>
      <c r="P51" s="419">
        <f t="shared" si="0"/>
        <v>81</v>
      </c>
      <c r="Q51" s="374"/>
    </row>
    <row r="52" spans="1:17" ht="15.75">
      <c r="A52" s="205">
        <v>36</v>
      </c>
      <c r="B52" s="205">
        <v>7194</v>
      </c>
      <c r="C52" s="194" t="s">
        <v>617</v>
      </c>
      <c r="D52" s="205">
        <v>7</v>
      </c>
      <c r="E52" s="205" t="s">
        <v>773</v>
      </c>
      <c r="F52" s="205" t="s">
        <v>610</v>
      </c>
      <c r="G52" s="205" t="s">
        <v>155</v>
      </c>
      <c r="H52" s="194" t="s">
        <v>607</v>
      </c>
      <c r="I52" s="205">
        <v>7</v>
      </c>
      <c r="J52" s="205">
        <v>6</v>
      </c>
      <c r="K52" s="205">
        <v>6</v>
      </c>
      <c r="L52" s="205">
        <v>7</v>
      </c>
      <c r="M52" s="205">
        <v>7</v>
      </c>
      <c r="N52" s="247">
        <f t="shared" si="1"/>
        <v>33</v>
      </c>
      <c r="O52" s="247">
        <v>32</v>
      </c>
      <c r="P52" s="419">
        <f t="shared" si="0"/>
        <v>65</v>
      </c>
      <c r="Q52" s="374"/>
    </row>
    <row r="53" spans="1:17" ht="15.75">
      <c r="A53" s="208">
        <v>37</v>
      </c>
      <c r="B53" s="205">
        <v>7179</v>
      </c>
      <c r="C53" s="194" t="s">
        <v>618</v>
      </c>
      <c r="D53" s="208">
        <v>7</v>
      </c>
      <c r="E53" s="205" t="s">
        <v>773</v>
      </c>
      <c r="F53" s="208" t="s">
        <v>610</v>
      </c>
      <c r="G53" s="208" t="s">
        <v>155</v>
      </c>
      <c r="H53" s="194" t="s">
        <v>607</v>
      </c>
      <c r="I53" s="205">
        <v>9</v>
      </c>
      <c r="J53" s="205">
        <v>9</v>
      </c>
      <c r="K53" s="205">
        <v>10</v>
      </c>
      <c r="L53" s="205">
        <v>10</v>
      </c>
      <c r="M53" s="205">
        <v>10</v>
      </c>
      <c r="N53" s="247">
        <f t="shared" si="1"/>
        <v>48</v>
      </c>
      <c r="O53" s="247">
        <v>32</v>
      </c>
      <c r="P53" s="419">
        <f t="shared" si="0"/>
        <v>80</v>
      </c>
      <c r="Q53" s="374"/>
    </row>
    <row r="54" spans="1:17" ht="15.75">
      <c r="A54" s="205">
        <v>38</v>
      </c>
      <c r="B54" s="205">
        <v>7163</v>
      </c>
      <c r="C54" s="205" t="s">
        <v>649</v>
      </c>
      <c r="D54" s="205">
        <v>7</v>
      </c>
      <c r="E54" s="205" t="s">
        <v>774</v>
      </c>
      <c r="F54" s="205" t="s">
        <v>152</v>
      </c>
      <c r="G54" s="205" t="s">
        <v>155</v>
      </c>
      <c r="H54" s="205" t="s">
        <v>652</v>
      </c>
      <c r="I54" s="205">
        <v>8</v>
      </c>
      <c r="J54" s="205">
        <v>9</v>
      </c>
      <c r="K54" s="205">
        <v>8</v>
      </c>
      <c r="L54" s="205">
        <v>8</v>
      </c>
      <c r="M54" s="205">
        <v>8</v>
      </c>
      <c r="N54" s="247">
        <f t="shared" si="1"/>
        <v>41</v>
      </c>
      <c r="O54" s="247">
        <v>36</v>
      </c>
      <c r="P54" s="419">
        <f t="shared" si="0"/>
        <v>77</v>
      </c>
      <c r="Q54" s="374"/>
    </row>
    <row r="55" spans="1:17" ht="15.75">
      <c r="A55" s="208">
        <v>39</v>
      </c>
      <c r="B55" s="205">
        <v>7195</v>
      </c>
      <c r="C55" s="205" t="s">
        <v>650</v>
      </c>
      <c r="D55" s="208">
        <v>7</v>
      </c>
      <c r="E55" s="205" t="s">
        <v>804</v>
      </c>
      <c r="F55" s="208" t="s">
        <v>152</v>
      </c>
      <c r="G55" s="208" t="s">
        <v>155</v>
      </c>
      <c r="H55" s="205" t="s">
        <v>653</v>
      </c>
      <c r="I55" s="205">
        <v>7</v>
      </c>
      <c r="J55" s="205">
        <v>7</v>
      </c>
      <c r="K55" s="205">
        <v>8</v>
      </c>
      <c r="L55" s="205">
        <v>8</v>
      </c>
      <c r="M55" s="205">
        <v>10</v>
      </c>
      <c r="N55" s="247">
        <f t="shared" si="1"/>
        <v>40</v>
      </c>
      <c r="O55" s="247">
        <v>41</v>
      </c>
      <c r="P55" s="419">
        <f t="shared" si="0"/>
        <v>81</v>
      </c>
      <c r="Q55" s="374"/>
    </row>
    <row r="56" spans="1:17" ht="15.75">
      <c r="A56" s="208">
        <v>40</v>
      </c>
      <c r="B56" s="205">
        <v>7180</v>
      </c>
      <c r="C56" s="205" t="s">
        <v>651</v>
      </c>
      <c r="D56" s="208">
        <v>7</v>
      </c>
      <c r="E56" s="205" t="s">
        <v>751</v>
      </c>
      <c r="F56" s="208" t="s">
        <v>152</v>
      </c>
      <c r="G56" s="208" t="s">
        <v>155</v>
      </c>
      <c r="H56" s="205" t="s">
        <v>654</v>
      </c>
      <c r="I56" s="205">
        <v>9</v>
      </c>
      <c r="J56" s="205">
        <v>10</v>
      </c>
      <c r="K56" s="205">
        <v>10</v>
      </c>
      <c r="L56" s="205">
        <v>10</v>
      </c>
      <c r="M56" s="205">
        <v>10</v>
      </c>
      <c r="N56" s="247">
        <f t="shared" si="1"/>
        <v>49</v>
      </c>
      <c r="O56" s="247">
        <v>42</v>
      </c>
      <c r="P56" s="419">
        <f t="shared" si="0"/>
        <v>91</v>
      </c>
      <c r="Q56" s="374" t="s">
        <v>896</v>
      </c>
    </row>
    <row r="57" spans="1:17" ht="15.75">
      <c r="A57" s="205">
        <v>41</v>
      </c>
      <c r="B57" s="205">
        <v>7164</v>
      </c>
      <c r="C57" s="205" t="s">
        <v>675</v>
      </c>
      <c r="D57" s="205">
        <v>7</v>
      </c>
      <c r="E57" s="205" t="s">
        <v>680</v>
      </c>
      <c r="F57" s="205" t="s">
        <v>682</v>
      </c>
      <c r="G57" s="208" t="s">
        <v>155</v>
      </c>
      <c r="H57" s="205" t="s">
        <v>689</v>
      </c>
      <c r="I57" s="205"/>
      <c r="J57" s="205"/>
      <c r="K57" s="205"/>
      <c r="L57" s="205"/>
      <c r="M57" s="205"/>
      <c r="N57" s="247">
        <f t="shared" si="1"/>
        <v>0</v>
      </c>
      <c r="O57" s="247"/>
      <c r="P57" s="419">
        <f t="shared" si="0"/>
        <v>0</v>
      </c>
      <c r="Q57" s="374"/>
    </row>
    <row r="58" spans="1:17" ht="15.75">
      <c r="A58" s="205">
        <v>42</v>
      </c>
      <c r="B58" s="205">
        <v>7196</v>
      </c>
      <c r="C58" s="205" t="s">
        <v>676</v>
      </c>
      <c r="D58" s="205">
        <v>7</v>
      </c>
      <c r="E58" s="205" t="s">
        <v>680</v>
      </c>
      <c r="F58" s="205" t="s">
        <v>682</v>
      </c>
      <c r="G58" s="205" t="s">
        <v>155</v>
      </c>
      <c r="H58" s="205" t="s">
        <v>690</v>
      </c>
      <c r="I58" s="205"/>
      <c r="J58" s="205"/>
      <c r="K58" s="205"/>
      <c r="L58" s="205"/>
      <c r="M58" s="205"/>
      <c r="N58" s="247">
        <f t="shared" si="1"/>
        <v>0</v>
      </c>
      <c r="O58" s="247"/>
      <c r="P58" s="419">
        <f t="shared" si="0"/>
        <v>0</v>
      </c>
      <c r="Q58" s="374"/>
    </row>
    <row r="59" spans="1:17" ht="15.75">
      <c r="A59" s="208">
        <v>43</v>
      </c>
      <c r="B59" s="205">
        <v>7165</v>
      </c>
      <c r="C59" s="205" t="s">
        <v>707</v>
      </c>
      <c r="D59" s="205">
        <v>7</v>
      </c>
      <c r="E59" s="205" t="s">
        <v>694</v>
      </c>
      <c r="F59" s="208" t="s">
        <v>700</v>
      </c>
      <c r="G59" s="208" t="s">
        <v>155</v>
      </c>
      <c r="H59" s="205" t="s">
        <v>697</v>
      </c>
      <c r="I59" s="205">
        <v>7</v>
      </c>
      <c r="J59" s="205">
        <v>6</v>
      </c>
      <c r="K59" s="205">
        <v>7</v>
      </c>
      <c r="L59" s="205">
        <v>6</v>
      </c>
      <c r="M59" s="205">
        <v>10</v>
      </c>
      <c r="N59" s="247">
        <f t="shared" si="1"/>
        <v>36</v>
      </c>
      <c r="O59" s="247">
        <v>41</v>
      </c>
      <c r="P59" s="419">
        <f t="shared" si="0"/>
        <v>77</v>
      </c>
      <c r="Q59" s="374"/>
    </row>
    <row r="60" spans="1:17" ht="15.75">
      <c r="A60" s="208">
        <v>44</v>
      </c>
      <c r="B60" s="205">
        <v>7181</v>
      </c>
      <c r="C60" s="205" t="s">
        <v>708</v>
      </c>
      <c r="D60" s="205">
        <v>7</v>
      </c>
      <c r="E60" s="205" t="s">
        <v>704</v>
      </c>
      <c r="F60" s="208" t="s">
        <v>700</v>
      </c>
      <c r="G60" s="208" t="s">
        <v>155</v>
      </c>
      <c r="H60" s="205" t="s">
        <v>705</v>
      </c>
      <c r="I60" s="205">
        <v>8</v>
      </c>
      <c r="J60" s="205">
        <v>9</v>
      </c>
      <c r="K60" s="205">
        <v>9</v>
      </c>
      <c r="L60" s="205">
        <v>9</v>
      </c>
      <c r="M60" s="205">
        <v>8</v>
      </c>
      <c r="N60" s="247">
        <f t="shared" si="1"/>
        <v>43</v>
      </c>
      <c r="O60" s="247">
        <v>36</v>
      </c>
      <c r="P60" s="419">
        <f t="shared" si="0"/>
        <v>79</v>
      </c>
      <c r="Q60" s="374"/>
    </row>
    <row r="61" spans="1:17" ht="15.75">
      <c r="A61" s="208">
        <v>45</v>
      </c>
      <c r="B61" s="205">
        <v>7197</v>
      </c>
      <c r="C61" s="205" t="s">
        <v>709</v>
      </c>
      <c r="D61" s="205">
        <v>7</v>
      </c>
      <c r="E61" s="205" t="s">
        <v>710</v>
      </c>
      <c r="F61" s="208" t="s">
        <v>700</v>
      </c>
      <c r="G61" s="208" t="s">
        <v>155</v>
      </c>
      <c r="H61" s="205" t="s">
        <v>711</v>
      </c>
      <c r="I61" s="205">
        <v>7</v>
      </c>
      <c r="J61" s="205">
        <v>4</v>
      </c>
      <c r="K61" s="205">
        <v>5</v>
      </c>
      <c r="L61" s="205">
        <v>5</v>
      </c>
      <c r="M61" s="205">
        <v>5</v>
      </c>
      <c r="N61" s="247">
        <f t="shared" si="1"/>
        <v>26</v>
      </c>
      <c r="O61" s="247">
        <v>21</v>
      </c>
      <c r="P61" s="419">
        <f t="shared" si="0"/>
        <v>47</v>
      </c>
      <c r="Q61" s="374"/>
    </row>
    <row r="62" spans="1:17" ht="15.75">
      <c r="A62" s="208">
        <v>46</v>
      </c>
      <c r="B62" s="205">
        <v>7166</v>
      </c>
      <c r="C62" s="217" t="s">
        <v>737</v>
      </c>
      <c r="D62" s="205">
        <v>7</v>
      </c>
      <c r="E62" s="205" t="s">
        <v>782</v>
      </c>
      <c r="F62" s="208" t="s">
        <v>731</v>
      </c>
      <c r="G62" s="208" t="s">
        <v>155</v>
      </c>
      <c r="H62" s="243" t="s">
        <v>736</v>
      </c>
      <c r="I62" s="205">
        <v>8</v>
      </c>
      <c r="J62" s="205">
        <v>9</v>
      </c>
      <c r="K62" s="205">
        <v>9</v>
      </c>
      <c r="L62" s="205">
        <v>9</v>
      </c>
      <c r="M62" s="205">
        <v>10</v>
      </c>
      <c r="N62" s="247">
        <f t="shared" si="1"/>
        <v>45</v>
      </c>
      <c r="O62" s="247">
        <v>33</v>
      </c>
      <c r="P62" s="419">
        <f t="shared" si="0"/>
        <v>78</v>
      </c>
      <c r="Q62" s="374"/>
    </row>
    <row r="63" spans="1:17" ht="15.75">
      <c r="A63" s="208">
        <v>47</v>
      </c>
      <c r="B63" s="205">
        <v>7182</v>
      </c>
      <c r="C63" s="217" t="s">
        <v>738</v>
      </c>
      <c r="D63" s="205">
        <v>7</v>
      </c>
      <c r="E63" s="205" t="s">
        <v>782</v>
      </c>
      <c r="F63" s="208" t="s">
        <v>731</v>
      </c>
      <c r="G63" s="208" t="s">
        <v>155</v>
      </c>
      <c r="H63" s="243" t="s">
        <v>736</v>
      </c>
      <c r="I63" s="205"/>
      <c r="J63" s="205"/>
      <c r="K63" s="205"/>
      <c r="L63" s="205"/>
      <c r="M63" s="205"/>
      <c r="N63" s="247">
        <f t="shared" si="1"/>
        <v>0</v>
      </c>
      <c r="O63" s="247"/>
      <c r="P63" s="419">
        <f t="shared" si="0"/>
        <v>0</v>
      </c>
      <c r="Q63" s="374"/>
    </row>
    <row r="64" spans="1:17" ht="15.75">
      <c r="A64" s="208">
        <v>48</v>
      </c>
      <c r="B64" s="205">
        <v>7198</v>
      </c>
      <c r="C64" s="217" t="s">
        <v>739</v>
      </c>
      <c r="D64" s="205">
        <v>7</v>
      </c>
      <c r="E64" s="205" t="s">
        <v>783</v>
      </c>
      <c r="F64" s="208" t="s">
        <v>731</v>
      </c>
      <c r="G64" s="208" t="s">
        <v>155</v>
      </c>
      <c r="H64" s="217" t="s">
        <v>740</v>
      </c>
      <c r="I64" s="205">
        <v>7</v>
      </c>
      <c r="J64" s="205">
        <v>8</v>
      </c>
      <c r="K64" s="205">
        <v>7</v>
      </c>
      <c r="L64" s="205">
        <v>7</v>
      </c>
      <c r="M64" s="205">
        <v>10</v>
      </c>
      <c r="N64" s="247">
        <f t="shared" si="1"/>
        <v>39</v>
      </c>
      <c r="O64" s="247">
        <v>29</v>
      </c>
      <c r="P64" s="419">
        <f t="shared" si="0"/>
        <v>68</v>
      </c>
      <c r="Q64" s="374"/>
    </row>
    <row r="69" spans="3:8" ht="16.5" thickBot="1">
      <c r="C69" s="117" t="s">
        <v>821</v>
      </c>
      <c r="H69" t="s">
        <v>35</v>
      </c>
    </row>
    <row r="70" spans="3:5" ht="16.5" thickBot="1">
      <c r="C70" s="580" t="s">
        <v>810</v>
      </c>
      <c r="D70" s="581"/>
      <c r="E70" s="301" t="s">
        <v>53</v>
      </c>
    </row>
    <row r="71" spans="3:8" ht="111" thickBot="1">
      <c r="C71" s="306" t="s">
        <v>9</v>
      </c>
      <c r="D71" s="303" t="s">
        <v>811</v>
      </c>
      <c r="E71" s="304" t="s">
        <v>17</v>
      </c>
      <c r="H71">
        <v>1</v>
      </c>
    </row>
    <row r="72" spans="3:8" ht="95.25" thickBot="1">
      <c r="C72" s="306" t="s">
        <v>10</v>
      </c>
      <c r="D72" s="303" t="s">
        <v>822</v>
      </c>
      <c r="E72" s="304" t="s">
        <v>17</v>
      </c>
      <c r="H72">
        <v>2</v>
      </c>
    </row>
    <row r="73" spans="3:8" ht="79.5" thickBot="1">
      <c r="C73" s="306" t="s">
        <v>11</v>
      </c>
      <c r="D73" s="303" t="s">
        <v>823</v>
      </c>
      <c r="E73" s="304" t="s">
        <v>17</v>
      </c>
      <c r="H73">
        <v>3</v>
      </c>
    </row>
    <row r="74" spans="3:5" ht="126.75" thickBot="1">
      <c r="C74" s="306" t="s">
        <v>19</v>
      </c>
      <c r="D74" s="303" t="s">
        <v>814</v>
      </c>
      <c r="E74" s="304" t="s">
        <v>17</v>
      </c>
    </row>
    <row r="75" spans="3:5" ht="174" thickBot="1">
      <c r="C75" s="306" t="s">
        <v>20</v>
      </c>
      <c r="D75" s="303" t="s">
        <v>815</v>
      </c>
      <c r="E75" s="305" t="s">
        <v>820</v>
      </c>
    </row>
  </sheetData>
  <sheetProtection/>
  <mergeCells count="19">
    <mergeCell ref="H11:H14"/>
    <mergeCell ref="A6:N6"/>
    <mergeCell ref="A7:N7"/>
    <mergeCell ref="A9:N9"/>
    <mergeCell ref="A11:A14"/>
    <mergeCell ref="B11:B14"/>
    <mergeCell ref="C11:C14"/>
    <mergeCell ref="D11:D14"/>
    <mergeCell ref="E11:E14"/>
    <mergeCell ref="C70:D70"/>
    <mergeCell ref="P11:P13"/>
    <mergeCell ref="Q11:Q14"/>
    <mergeCell ref="A8:N8"/>
    <mergeCell ref="N12:N13"/>
    <mergeCell ref="O12:O13"/>
    <mergeCell ref="I12:M12"/>
    <mergeCell ref="I11:O11"/>
    <mergeCell ref="F11:F14"/>
    <mergeCell ref="G11:G14"/>
  </mergeCells>
  <printOptions horizontalCentered="1"/>
  <pageMargins left="0.236220472440945" right="0.236220472440945" top="0.54330709" bottom="0.5" header="0.31496062992126" footer="0.6875"/>
  <pageSetup horizontalDpi="600" verticalDpi="600" orientation="landscape" paperSize="9" scale="73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98" zoomScaleNormal="98" zoomScalePageLayoutView="0" workbookViewId="0" topLeftCell="A40">
      <selection activeCell="B6" sqref="B6:P6"/>
    </sheetView>
  </sheetViews>
  <sheetFormatPr defaultColWidth="9.140625" defaultRowHeight="15"/>
  <cols>
    <col min="1" max="1" width="5.00390625" style="0" customWidth="1"/>
    <col min="2" max="2" width="8.57421875" style="0" customWidth="1"/>
    <col min="3" max="3" width="25.140625" style="0" customWidth="1"/>
    <col min="4" max="4" width="6.8515625" style="0" customWidth="1"/>
    <col min="5" max="5" width="21.28125" style="0" customWidth="1"/>
    <col min="6" max="7" width="14.140625" style="0" customWidth="1"/>
    <col min="8" max="8" width="29.28125" style="0" customWidth="1"/>
    <col min="9" max="9" width="4.7109375" style="0" customWidth="1"/>
    <col min="10" max="10" width="5.28125" style="0" customWidth="1"/>
    <col min="11" max="11" width="5.00390625" style="0" customWidth="1"/>
    <col min="12" max="12" width="4.8515625" style="0" customWidth="1"/>
    <col min="13" max="13" width="6.28125" style="0" customWidth="1"/>
    <col min="14" max="14" width="5.57421875" style="0" customWidth="1"/>
    <col min="15" max="15" width="8.28125" style="0" customWidth="1"/>
  </cols>
  <sheetData>
    <row r="1" spans="1:17" ht="15" customHeight="1">
      <c r="A1" s="389" t="s">
        <v>47</v>
      </c>
      <c r="B1" s="390"/>
      <c r="C1" s="390"/>
      <c r="D1" s="390"/>
      <c r="E1" s="391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7" ht="15.75">
      <c r="A2" s="389" t="s">
        <v>48</v>
      </c>
      <c r="B2" s="392"/>
      <c r="C2" s="392"/>
      <c r="D2" s="392"/>
      <c r="E2" s="392"/>
      <c r="F2" s="384"/>
      <c r="G2" s="384"/>
      <c r="H2" s="384"/>
      <c r="I2" s="384"/>
      <c r="J2" s="384"/>
      <c r="K2" s="390"/>
      <c r="L2" s="392"/>
      <c r="M2" s="392" t="s">
        <v>6</v>
      </c>
      <c r="N2" s="392"/>
      <c r="O2" s="392"/>
      <c r="P2" s="390"/>
      <c r="Q2" s="390"/>
    </row>
    <row r="3" spans="1:17" ht="15.75">
      <c r="A3" s="389"/>
      <c r="B3" s="392"/>
      <c r="C3" s="392"/>
      <c r="D3" s="392"/>
      <c r="E3" s="392"/>
      <c r="F3" s="384"/>
      <c r="G3" s="384"/>
      <c r="H3" s="384"/>
      <c r="I3" s="384"/>
      <c r="J3" s="384"/>
      <c r="K3" s="390"/>
      <c r="L3" s="392"/>
      <c r="M3" s="392" t="s">
        <v>7</v>
      </c>
      <c r="N3" s="392"/>
      <c r="O3" s="392"/>
      <c r="P3" s="390"/>
      <c r="Q3" s="390"/>
    </row>
    <row r="4" spans="1:17" ht="15.75">
      <c r="A4" s="389" t="s">
        <v>49</v>
      </c>
      <c r="B4" s="392"/>
      <c r="C4" s="392"/>
      <c r="D4" s="392"/>
      <c r="E4" s="392"/>
      <c r="F4" s="384" t="s">
        <v>893</v>
      </c>
      <c r="G4" s="384"/>
      <c r="H4" s="384"/>
      <c r="I4" s="384"/>
      <c r="J4" s="384"/>
      <c r="K4" s="390"/>
      <c r="L4" s="392"/>
      <c r="M4" s="392" t="s">
        <v>8</v>
      </c>
      <c r="N4" s="392"/>
      <c r="O4" s="392"/>
      <c r="P4" s="390"/>
      <c r="Q4" s="390"/>
    </row>
    <row r="5" spans="1:17" ht="11.25" customHeight="1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</row>
    <row r="6" spans="1:17" ht="15.75">
      <c r="A6" s="390"/>
      <c r="B6" s="601" t="s">
        <v>33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390"/>
    </row>
    <row r="7" spans="1:17" ht="15.75">
      <c r="A7" s="390"/>
      <c r="B7" s="601" t="s">
        <v>93</v>
      </c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390"/>
    </row>
    <row r="8" spans="1:17" ht="11.25" customHeight="1">
      <c r="A8" s="390"/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390"/>
    </row>
    <row r="9" spans="1:17" ht="13.5" customHeight="1">
      <c r="A9" s="390"/>
      <c r="B9" s="609" t="s">
        <v>29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390"/>
    </row>
    <row r="10" spans="1:17" ht="12" customHeight="1" thickBot="1">
      <c r="A10" s="390"/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</row>
    <row r="11" spans="1:17" ht="12.75" customHeight="1" thickBot="1">
      <c r="A11" s="547" t="s">
        <v>39</v>
      </c>
      <c r="B11" s="547" t="s">
        <v>40</v>
      </c>
      <c r="C11" s="537" t="s">
        <v>41</v>
      </c>
      <c r="D11" s="547" t="s">
        <v>42</v>
      </c>
      <c r="E11" s="537" t="s">
        <v>43</v>
      </c>
      <c r="F11" s="537" t="s">
        <v>45</v>
      </c>
      <c r="G11" s="537" t="s">
        <v>44</v>
      </c>
      <c r="H11" s="537" t="s">
        <v>46</v>
      </c>
      <c r="I11" s="603" t="s">
        <v>1</v>
      </c>
      <c r="J11" s="604"/>
      <c r="K11" s="604"/>
      <c r="L11" s="604"/>
      <c r="M11" s="604"/>
      <c r="N11" s="604"/>
      <c r="O11" s="605"/>
      <c r="P11" s="606" t="s">
        <v>13</v>
      </c>
      <c r="Q11" s="598" t="s">
        <v>2</v>
      </c>
    </row>
    <row r="12" spans="1:17" ht="15.75" customHeight="1" thickBot="1">
      <c r="A12" s="548"/>
      <c r="B12" s="548"/>
      <c r="C12" s="538"/>
      <c r="D12" s="548"/>
      <c r="E12" s="538"/>
      <c r="F12" s="538"/>
      <c r="G12" s="538"/>
      <c r="H12" s="538"/>
      <c r="I12" s="540" t="s">
        <v>31</v>
      </c>
      <c r="J12" s="541"/>
      <c r="K12" s="541"/>
      <c r="L12" s="541"/>
      <c r="M12" s="600"/>
      <c r="N12" s="550" t="s">
        <v>3</v>
      </c>
      <c r="O12" s="552" t="s">
        <v>12</v>
      </c>
      <c r="P12" s="607"/>
      <c r="Q12" s="599"/>
    </row>
    <row r="13" spans="1:17" ht="32.25" customHeight="1" thickBot="1">
      <c r="A13" s="548"/>
      <c r="B13" s="548"/>
      <c r="C13" s="538"/>
      <c r="D13" s="548"/>
      <c r="E13" s="538"/>
      <c r="F13" s="538"/>
      <c r="G13" s="538"/>
      <c r="H13" s="538"/>
      <c r="I13" s="393" t="s">
        <v>9</v>
      </c>
      <c r="J13" s="393" t="s">
        <v>10</v>
      </c>
      <c r="K13" s="393" t="s">
        <v>11</v>
      </c>
      <c r="L13" s="394" t="s">
        <v>19</v>
      </c>
      <c r="M13" s="394" t="s">
        <v>20</v>
      </c>
      <c r="N13" s="551"/>
      <c r="O13" s="553"/>
      <c r="P13" s="608"/>
      <c r="Q13" s="599"/>
    </row>
    <row r="14" spans="1:17" ht="15" customHeight="1">
      <c r="A14" s="548"/>
      <c r="B14" s="610"/>
      <c r="C14" s="602"/>
      <c r="D14" s="610"/>
      <c r="E14" s="602"/>
      <c r="F14" s="602"/>
      <c r="G14" s="602"/>
      <c r="H14" s="602"/>
      <c r="I14" s="395" t="s">
        <v>17</v>
      </c>
      <c r="J14" s="395" t="s">
        <v>17</v>
      </c>
      <c r="K14" s="395" t="s">
        <v>17</v>
      </c>
      <c r="L14" s="396" t="s">
        <v>17</v>
      </c>
      <c r="M14" s="397" t="s">
        <v>28</v>
      </c>
      <c r="N14" s="398" t="s">
        <v>4</v>
      </c>
      <c r="O14" s="398" t="s">
        <v>4</v>
      </c>
      <c r="P14" s="399" t="s">
        <v>15</v>
      </c>
      <c r="Q14" s="599"/>
    </row>
    <row r="15" spans="1:17" ht="15.75">
      <c r="A15" s="374">
        <v>1</v>
      </c>
      <c r="B15" s="400" t="s">
        <v>857</v>
      </c>
      <c r="C15" s="169" t="s">
        <v>187</v>
      </c>
      <c r="D15" s="319">
        <v>8</v>
      </c>
      <c r="E15" s="169" t="s">
        <v>195</v>
      </c>
      <c r="F15" s="319" t="s">
        <v>159</v>
      </c>
      <c r="G15" s="319" t="s">
        <v>155</v>
      </c>
      <c r="H15" s="169" t="s">
        <v>182</v>
      </c>
      <c r="I15" s="401">
        <v>9</v>
      </c>
      <c r="J15" s="401">
        <v>7</v>
      </c>
      <c r="K15" s="401">
        <v>6</v>
      </c>
      <c r="L15" s="401">
        <v>6</v>
      </c>
      <c r="M15" s="401">
        <v>5</v>
      </c>
      <c r="N15" s="402">
        <f>I15+J15+K15+L15+M15</f>
        <v>33</v>
      </c>
      <c r="O15" s="402">
        <v>45</v>
      </c>
      <c r="P15" s="403">
        <f aca="true" t="shared" si="0" ref="P15:P57">N15+O15</f>
        <v>78</v>
      </c>
      <c r="Q15" s="401">
        <v>3</v>
      </c>
    </row>
    <row r="16" spans="1:17" ht="15.75">
      <c r="A16" s="374">
        <v>2</v>
      </c>
      <c r="B16" s="400" t="s">
        <v>862</v>
      </c>
      <c r="C16" s="169" t="s">
        <v>188</v>
      </c>
      <c r="D16" s="319">
        <v>8</v>
      </c>
      <c r="E16" s="169" t="s">
        <v>161</v>
      </c>
      <c r="F16" s="319" t="s">
        <v>159</v>
      </c>
      <c r="G16" s="319" t="s">
        <v>155</v>
      </c>
      <c r="H16" s="169" t="s">
        <v>194</v>
      </c>
      <c r="I16" s="401">
        <v>5</v>
      </c>
      <c r="J16" s="401">
        <v>7</v>
      </c>
      <c r="K16" s="401">
        <v>7</v>
      </c>
      <c r="L16" s="401">
        <v>5</v>
      </c>
      <c r="M16" s="401">
        <v>7</v>
      </c>
      <c r="N16" s="402">
        <f aca="true" t="shared" si="1" ref="N16:N57">I16+J16+K16+L16+M16</f>
        <v>31</v>
      </c>
      <c r="O16" s="402">
        <v>32</v>
      </c>
      <c r="P16" s="403">
        <f t="shared" si="0"/>
        <v>63</v>
      </c>
      <c r="Q16" s="401"/>
    </row>
    <row r="17" spans="1:17" ht="15.75">
      <c r="A17" s="374">
        <v>3</v>
      </c>
      <c r="B17" s="400" t="s">
        <v>865</v>
      </c>
      <c r="C17" s="169" t="s">
        <v>189</v>
      </c>
      <c r="D17" s="319">
        <v>8</v>
      </c>
      <c r="E17" s="169" t="s">
        <v>195</v>
      </c>
      <c r="F17" s="319" t="s">
        <v>159</v>
      </c>
      <c r="G17" s="319" t="s">
        <v>155</v>
      </c>
      <c r="H17" s="169" t="s">
        <v>182</v>
      </c>
      <c r="I17" s="401">
        <v>9</v>
      </c>
      <c r="J17" s="401">
        <v>6</v>
      </c>
      <c r="K17" s="401">
        <v>6</v>
      </c>
      <c r="L17" s="401">
        <v>6</v>
      </c>
      <c r="M17" s="401">
        <v>5</v>
      </c>
      <c r="N17" s="402">
        <f t="shared" si="1"/>
        <v>32</v>
      </c>
      <c r="O17" s="402">
        <v>31</v>
      </c>
      <c r="P17" s="403">
        <f t="shared" si="0"/>
        <v>63</v>
      </c>
      <c r="Q17" s="401"/>
    </row>
    <row r="18" spans="1:17" ht="15.75">
      <c r="A18" s="374">
        <v>4</v>
      </c>
      <c r="B18" s="400" t="s">
        <v>858</v>
      </c>
      <c r="C18" s="404" t="s">
        <v>190</v>
      </c>
      <c r="D18" s="319">
        <v>8</v>
      </c>
      <c r="E18" s="169" t="s">
        <v>766</v>
      </c>
      <c r="F18" s="319" t="s">
        <v>154</v>
      </c>
      <c r="G18" s="319" t="s">
        <v>155</v>
      </c>
      <c r="H18" s="404" t="s">
        <v>147</v>
      </c>
      <c r="I18" s="401">
        <v>5</v>
      </c>
      <c r="J18" s="401">
        <v>5</v>
      </c>
      <c r="K18" s="401">
        <v>5</v>
      </c>
      <c r="L18" s="401">
        <v>5</v>
      </c>
      <c r="M18" s="401">
        <v>5</v>
      </c>
      <c r="N18" s="402">
        <f t="shared" si="1"/>
        <v>25</v>
      </c>
      <c r="O18" s="402">
        <v>42</v>
      </c>
      <c r="P18" s="403">
        <f t="shared" si="0"/>
        <v>67</v>
      </c>
      <c r="Q18" s="401"/>
    </row>
    <row r="19" spans="1:17" ht="15.75">
      <c r="A19" s="374">
        <v>5</v>
      </c>
      <c r="B19" s="400" t="s">
        <v>863</v>
      </c>
      <c r="C19" s="405" t="s">
        <v>191</v>
      </c>
      <c r="D19" s="319">
        <v>8</v>
      </c>
      <c r="E19" s="319" t="s">
        <v>767</v>
      </c>
      <c r="F19" s="319" t="s">
        <v>154</v>
      </c>
      <c r="G19" s="319" t="s">
        <v>155</v>
      </c>
      <c r="H19" s="406" t="s">
        <v>193</v>
      </c>
      <c r="I19" s="401">
        <v>5</v>
      </c>
      <c r="J19" s="401">
        <v>5</v>
      </c>
      <c r="K19" s="401">
        <v>5</v>
      </c>
      <c r="L19" s="401">
        <v>5</v>
      </c>
      <c r="M19" s="401">
        <v>5</v>
      </c>
      <c r="N19" s="402">
        <f t="shared" si="1"/>
        <v>25</v>
      </c>
      <c r="O19" s="402">
        <v>40</v>
      </c>
      <c r="P19" s="403">
        <f t="shared" si="0"/>
        <v>65</v>
      </c>
      <c r="Q19" s="401"/>
    </row>
    <row r="20" spans="1:17" ht="15.75">
      <c r="A20" s="374">
        <v>6</v>
      </c>
      <c r="B20" s="400" t="s">
        <v>866</v>
      </c>
      <c r="C20" s="405" t="s">
        <v>192</v>
      </c>
      <c r="D20" s="319">
        <v>8</v>
      </c>
      <c r="E20" s="319" t="s">
        <v>767</v>
      </c>
      <c r="F20" s="319" t="s">
        <v>154</v>
      </c>
      <c r="G20" s="319" t="s">
        <v>155</v>
      </c>
      <c r="H20" s="406" t="s">
        <v>193</v>
      </c>
      <c r="I20" s="401">
        <v>5</v>
      </c>
      <c r="J20" s="401">
        <v>6</v>
      </c>
      <c r="K20" s="401">
        <v>6</v>
      </c>
      <c r="L20" s="401">
        <v>6</v>
      </c>
      <c r="M20" s="401">
        <v>5</v>
      </c>
      <c r="N20" s="402">
        <f t="shared" si="1"/>
        <v>28</v>
      </c>
      <c r="O20" s="402">
        <v>42</v>
      </c>
      <c r="P20" s="403">
        <f t="shared" si="0"/>
        <v>70</v>
      </c>
      <c r="Q20" s="401"/>
    </row>
    <row r="21" spans="1:17" ht="15.75">
      <c r="A21" s="374">
        <v>7</v>
      </c>
      <c r="B21" s="400" t="s">
        <v>860</v>
      </c>
      <c r="C21" s="319" t="s">
        <v>243</v>
      </c>
      <c r="D21" s="319">
        <v>8</v>
      </c>
      <c r="E21" s="407" t="s">
        <v>224</v>
      </c>
      <c r="F21" s="319" t="s">
        <v>221</v>
      </c>
      <c r="G21" s="319" t="s">
        <v>155</v>
      </c>
      <c r="H21" s="319" t="s">
        <v>222</v>
      </c>
      <c r="I21" s="401">
        <v>9</v>
      </c>
      <c r="J21" s="401">
        <v>10</v>
      </c>
      <c r="K21" s="401">
        <v>10</v>
      </c>
      <c r="L21" s="401">
        <v>10</v>
      </c>
      <c r="M21" s="401">
        <v>10</v>
      </c>
      <c r="N21" s="402">
        <f t="shared" si="1"/>
        <v>49</v>
      </c>
      <c r="O21" s="402">
        <v>46</v>
      </c>
      <c r="P21" s="403">
        <f t="shared" si="0"/>
        <v>95</v>
      </c>
      <c r="Q21" s="401">
        <v>1</v>
      </c>
    </row>
    <row r="22" spans="1:17" ht="15.75">
      <c r="A22" s="374">
        <v>8</v>
      </c>
      <c r="B22" s="400" t="s">
        <v>864</v>
      </c>
      <c r="C22" s="407" t="s">
        <v>244</v>
      </c>
      <c r="D22" s="319">
        <v>8</v>
      </c>
      <c r="E22" s="407" t="s">
        <v>225</v>
      </c>
      <c r="F22" s="319" t="s">
        <v>221</v>
      </c>
      <c r="G22" s="319" t="s">
        <v>155</v>
      </c>
      <c r="H22" s="407" t="s">
        <v>246</v>
      </c>
      <c r="I22" s="401">
        <v>8</v>
      </c>
      <c r="J22" s="401">
        <v>10</v>
      </c>
      <c r="K22" s="401">
        <v>8</v>
      </c>
      <c r="L22" s="401">
        <v>10</v>
      </c>
      <c r="M22" s="401">
        <v>10</v>
      </c>
      <c r="N22" s="402">
        <f t="shared" si="1"/>
        <v>46</v>
      </c>
      <c r="O22" s="402">
        <v>31</v>
      </c>
      <c r="P22" s="403">
        <f t="shared" si="0"/>
        <v>77</v>
      </c>
      <c r="Q22" s="401"/>
    </row>
    <row r="23" spans="1:17" ht="15.75">
      <c r="A23" s="374">
        <v>9</v>
      </c>
      <c r="B23" s="400" t="s">
        <v>859</v>
      </c>
      <c r="C23" s="407" t="s">
        <v>245</v>
      </c>
      <c r="D23" s="319">
        <v>8</v>
      </c>
      <c r="E23" s="407" t="s">
        <v>225</v>
      </c>
      <c r="F23" s="319" t="s">
        <v>221</v>
      </c>
      <c r="G23" s="319" t="s">
        <v>155</v>
      </c>
      <c r="H23" s="407" t="s">
        <v>223</v>
      </c>
      <c r="I23" s="401">
        <v>8</v>
      </c>
      <c r="J23" s="401">
        <v>2</v>
      </c>
      <c r="K23" s="401">
        <v>2</v>
      </c>
      <c r="L23" s="401">
        <v>2</v>
      </c>
      <c r="M23" s="401">
        <v>2</v>
      </c>
      <c r="N23" s="402">
        <f t="shared" si="1"/>
        <v>16</v>
      </c>
      <c r="O23" s="402">
        <v>32</v>
      </c>
      <c r="P23" s="403">
        <f t="shared" si="0"/>
        <v>48</v>
      </c>
      <c r="Q23" s="401"/>
    </row>
    <row r="24" spans="1:17" ht="15.75">
      <c r="A24" s="374">
        <v>10</v>
      </c>
      <c r="B24" s="400" t="s">
        <v>861</v>
      </c>
      <c r="C24" s="319" t="s">
        <v>287</v>
      </c>
      <c r="D24" s="319">
        <v>8</v>
      </c>
      <c r="E24" s="319" t="s">
        <v>291</v>
      </c>
      <c r="F24" s="319" t="s">
        <v>268</v>
      </c>
      <c r="G24" s="319" t="s">
        <v>155</v>
      </c>
      <c r="H24" s="319" t="s">
        <v>753</v>
      </c>
      <c r="I24" s="401">
        <v>5</v>
      </c>
      <c r="J24" s="401">
        <v>5</v>
      </c>
      <c r="K24" s="401">
        <v>6</v>
      </c>
      <c r="L24" s="401">
        <v>5</v>
      </c>
      <c r="M24" s="401">
        <v>5</v>
      </c>
      <c r="N24" s="402">
        <f t="shared" si="1"/>
        <v>26</v>
      </c>
      <c r="O24" s="402">
        <v>35</v>
      </c>
      <c r="P24" s="403">
        <f t="shared" si="0"/>
        <v>61</v>
      </c>
      <c r="Q24" s="401"/>
    </row>
    <row r="25" spans="1:17" ht="15.75">
      <c r="A25" s="401">
        <v>11</v>
      </c>
      <c r="B25" s="319">
        <v>8159</v>
      </c>
      <c r="C25" s="319" t="s">
        <v>288</v>
      </c>
      <c r="D25" s="408">
        <v>8</v>
      </c>
      <c r="E25" s="319" t="s">
        <v>278</v>
      </c>
      <c r="F25" s="408" t="s">
        <v>268</v>
      </c>
      <c r="G25" s="408" t="s">
        <v>155</v>
      </c>
      <c r="H25" s="319" t="s">
        <v>270</v>
      </c>
      <c r="I25" s="408">
        <v>5</v>
      </c>
      <c r="J25" s="408">
        <v>5</v>
      </c>
      <c r="K25" s="408">
        <v>5</v>
      </c>
      <c r="L25" s="408">
        <v>6</v>
      </c>
      <c r="M25" s="408">
        <v>5</v>
      </c>
      <c r="N25" s="402">
        <f t="shared" si="1"/>
        <v>26</v>
      </c>
      <c r="O25" s="402">
        <v>38</v>
      </c>
      <c r="P25" s="403">
        <f t="shared" si="0"/>
        <v>64</v>
      </c>
      <c r="Q25" s="374"/>
    </row>
    <row r="26" spans="1:17" ht="15.75">
      <c r="A26" s="409">
        <v>12</v>
      </c>
      <c r="B26" s="410">
        <v>8173</v>
      </c>
      <c r="C26" s="410" t="s">
        <v>289</v>
      </c>
      <c r="D26" s="411">
        <v>8</v>
      </c>
      <c r="E26" s="410" t="s">
        <v>291</v>
      </c>
      <c r="F26" s="411" t="s">
        <v>268</v>
      </c>
      <c r="G26" s="411" t="s">
        <v>155</v>
      </c>
      <c r="H26" s="410" t="s">
        <v>754</v>
      </c>
      <c r="I26" s="319">
        <v>5</v>
      </c>
      <c r="J26" s="374">
        <v>5</v>
      </c>
      <c r="K26" s="374">
        <v>5</v>
      </c>
      <c r="L26" s="374">
        <v>5</v>
      </c>
      <c r="M26" s="374">
        <v>5</v>
      </c>
      <c r="N26" s="402">
        <f t="shared" si="1"/>
        <v>25</v>
      </c>
      <c r="O26" s="402">
        <v>39</v>
      </c>
      <c r="P26" s="403">
        <f t="shared" si="0"/>
        <v>64</v>
      </c>
      <c r="Q26" s="374"/>
    </row>
    <row r="27" spans="1:17" ht="15.75">
      <c r="A27" s="319">
        <v>13</v>
      </c>
      <c r="B27" s="319">
        <v>8145</v>
      </c>
      <c r="C27" s="169" t="s">
        <v>329</v>
      </c>
      <c r="D27" s="408">
        <v>8</v>
      </c>
      <c r="E27" s="319" t="s">
        <v>334</v>
      </c>
      <c r="F27" s="408" t="s">
        <v>320</v>
      </c>
      <c r="G27" s="408" t="s">
        <v>155</v>
      </c>
      <c r="H27" s="169" t="s">
        <v>332</v>
      </c>
      <c r="I27" s="319">
        <v>7</v>
      </c>
      <c r="J27" s="319">
        <v>0</v>
      </c>
      <c r="K27" s="319">
        <v>0</v>
      </c>
      <c r="L27" s="319">
        <v>0</v>
      </c>
      <c r="M27" s="319">
        <v>0</v>
      </c>
      <c r="N27" s="402">
        <f t="shared" si="1"/>
        <v>7</v>
      </c>
      <c r="O27" s="402">
        <v>36</v>
      </c>
      <c r="P27" s="403">
        <f t="shared" si="0"/>
        <v>43</v>
      </c>
      <c r="Q27" s="374"/>
    </row>
    <row r="28" spans="1:17" ht="15.75">
      <c r="A28" s="319">
        <v>14</v>
      </c>
      <c r="B28" s="319">
        <v>8160</v>
      </c>
      <c r="C28" s="169" t="s">
        <v>330</v>
      </c>
      <c r="D28" s="408">
        <v>8</v>
      </c>
      <c r="E28" s="319" t="s">
        <v>327</v>
      </c>
      <c r="F28" s="408" t="s">
        <v>320</v>
      </c>
      <c r="G28" s="408" t="s">
        <v>155</v>
      </c>
      <c r="H28" s="169" t="s">
        <v>333</v>
      </c>
      <c r="I28" s="319">
        <v>9</v>
      </c>
      <c r="J28" s="319">
        <v>10</v>
      </c>
      <c r="K28" s="319">
        <v>8</v>
      </c>
      <c r="L28" s="319">
        <v>10</v>
      </c>
      <c r="M28" s="319">
        <v>10</v>
      </c>
      <c r="N28" s="402">
        <f t="shared" si="1"/>
        <v>47</v>
      </c>
      <c r="O28" s="402">
        <v>36</v>
      </c>
      <c r="P28" s="403">
        <f t="shared" si="0"/>
        <v>83</v>
      </c>
      <c r="Q28" s="374">
        <v>2</v>
      </c>
    </row>
    <row r="29" spans="1:17" ht="16.5" thickBot="1">
      <c r="A29" s="319">
        <v>15</v>
      </c>
      <c r="B29" s="319">
        <v>8174</v>
      </c>
      <c r="C29" s="169" t="s">
        <v>331</v>
      </c>
      <c r="D29" s="408">
        <v>8</v>
      </c>
      <c r="E29" s="319" t="s">
        <v>327</v>
      </c>
      <c r="F29" s="408" t="s">
        <v>320</v>
      </c>
      <c r="G29" s="408" t="s">
        <v>155</v>
      </c>
      <c r="H29" s="169" t="s">
        <v>333</v>
      </c>
      <c r="I29" s="319">
        <v>4</v>
      </c>
      <c r="J29" s="319">
        <v>4</v>
      </c>
      <c r="K29" s="319">
        <v>5</v>
      </c>
      <c r="L29" s="319">
        <v>5</v>
      </c>
      <c r="M29" s="319">
        <v>5</v>
      </c>
      <c r="N29" s="402">
        <f t="shared" si="1"/>
        <v>23</v>
      </c>
      <c r="O29" s="402">
        <v>28</v>
      </c>
      <c r="P29" s="403">
        <f t="shared" si="0"/>
        <v>51</v>
      </c>
      <c r="Q29" s="374"/>
    </row>
    <row r="30" spans="1:17" ht="18.75" customHeight="1">
      <c r="A30" s="319">
        <v>16</v>
      </c>
      <c r="B30" s="319">
        <v>8146</v>
      </c>
      <c r="C30" s="248" t="s">
        <v>351</v>
      </c>
      <c r="D30" s="319">
        <v>8</v>
      </c>
      <c r="E30" s="412" t="s">
        <v>759</v>
      </c>
      <c r="F30" s="319" t="s">
        <v>339</v>
      </c>
      <c r="G30" s="319" t="s">
        <v>155</v>
      </c>
      <c r="H30" s="248" t="s">
        <v>340</v>
      </c>
      <c r="I30" s="319">
        <v>10</v>
      </c>
      <c r="J30" s="319">
        <v>10</v>
      </c>
      <c r="K30" s="319">
        <v>8</v>
      </c>
      <c r="L30" s="319">
        <v>8</v>
      </c>
      <c r="M30" s="319">
        <v>10</v>
      </c>
      <c r="N30" s="402">
        <f t="shared" si="1"/>
        <v>46</v>
      </c>
      <c r="O30" s="402">
        <v>43</v>
      </c>
      <c r="P30" s="403">
        <f t="shared" si="0"/>
        <v>89</v>
      </c>
      <c r="Q30" s="374">
        <v>1</v>
      </c>
    </row>
    <row r="31" spans="1:17" ht="23.25" customHeight="1">
      <c r="A31" s="319">
        <v>17</v>
      </c>
      <c r="B31" s="319">
        <v>8161</v>
      </c>
      <c r="C31" s="169" t="s">
        <v>352</v>
      </c>
      <c r="D31" s="319">
        <v>8</v>
      </c>
      <c r="E31" s="413" t="s">
        <v>760</v>
      </c>
      <c r="F31" s="319" t="s">
        <v>339</v>
      </c>
      <c r="G31" s="319" t="s">
        <v>155</v>
      </c>
      <c r="H31" s="169" t="s">
        <v>354</v>
      </c>
      <c r="I31" s="319">
        <v>6</v>
      </c>
      <c r="J31" s="319">
        <v>8</v>
      </c>
      <c r="K31" s="319">
        <v>9</v>
      </c>
      <c r="L31" s="319">
        <v>10</v>
      </c>
      <c r="M31" s="319">
        <v>10</v>
      </c>
      <c r="N31" s="402">
        <f t="shared" si="1"/>
        <v>43</v>
      </c>
      <c r="O31" s="402">
        <v>44</v>
      </c>
      <c r="P31" s="403">
        <f t="shared" si="0"/>
        <v>87</v>
      </c>
      <c r="Q31" s="374">
        <v>2</v>
      </c>
    </row>
    <row r="32" spans="1:17" ht="20.25" customHeight="1">
      <c r="A32" s="319">
        <v>18</v>
      </c>
      <c r="B32" s="319">
        <v>8175</v>
      </c>
      <c r="C32" s="169" t="s">
        <v>353</v>
      </c>
      <c r="D32" s="319">
        <v>8</v>
      </c>
      <c r="E32" s="389" t="s">
        <v>762</v>
      </c>
      <c r="F32" s="319" t="s">
        <v>339</v>
      </c>
      <c r="G32" s="319" t="s">
        <v>155</v>
      </c>
      <c r="H32" s="169" t="s">
        <v>355</v>
      </c>
      <c r="I32" s="319">
        <v>8</v>
      </c>
      <c r="J32" s="319">
        <v>10</v>
      </c>
      <c r="K32" s="319">
        <v>9</v>
      </c>
      <c r="L32" s="319">
        <v>10</v>
      </c>
      <c r="M32" s="319">
        <v>10</v>
      </c>
      <c r="N32" s="402">
        <f t="shared" si="1"/>
        <v>47</v>
      </c>
      <c r="O32" s="402">
        <v>30</v>
      </c>
      <c r="P32" s="403">
        <f t="shared" si="0"/>
        <v>77</v>
      </c>
      <c r="Q32" s="374"/>
    </row>
    <row r="33" spans="1:17" ht="21.75" customHeight="1">
      <c r="A33" s="408">
        <v>19</v>
      </c>
      <c r="B33" s="319">
        <v>8147</v>
      </c>
      <c r="C33" s="414" t="s">
        <v>390</v>
      </c>
      <c r="D33" s="408">
        <v>8</v>
      </c>
      <c r="E33" s="319" t="s">
        <v>383</v>
      </c>
      <c r="F33" s="408" t="s">
        <v>375</v>
      </c>
      <c r="G33" s="408" t="s">
        <v>155</v>
      </c>
      <c r="H33" s="408" t="s">
        <v>385</v>
      </c>
      <c r="I33" s="319">
        <v>5</v>
      </c>
      <c r="J33" s="319">
        <v>5</v>
      </c>
      <c r="K33" s="319">
        <v>4</v>
      </c>
      <c r="L33" s="319">
        <v>5</v>
      </c>
      <c r="M33" s="319">
        <v>5</v>
      </c>
      <c r="N33" s="402">
        <f t="shared" si="1"/>
        <v>24</v>
      </c>
      <c r="O33" s="402">
        <v>45</v>
      </c>
      <c r="P33" s="403">
        <f t="shared" si="0"/>
        <v>69</v>
      </c>
      <c r="Q33" s="374"/>
    </row>
    <row r="34" spans="1:17" ht="21.75" customHeight="1">
      <c r="A34" s="408">
        <v>20</v>
      </c>
      <c r="B34" s="319">
        <v>8162</v>
      </c>
      <c r="C34" s="319" t="s">
        <v>393</v>
      </c>
      <c r="D34" s="319">
        <v>8</v>
      </c>
      <c r="E34" s="319" t="s">
        <v>394</v>
      </c>
      <c r="F34" s="408" t="s">
        <v>375</v>
      </c>
      <c r="G34" s="408" t="s">
        <v>155</v>
      </c>
      <c r="H34" s="319" t="s">
        <v>381</v>
      </c>
      <c r="I34" s="319">
        <v>3</v>
      </c>
      <c r="J34" s="319">
        <v>3</v>
      </c>
      <c r="K34" s="319">
        <v>5</v>
      </c>
      <c r="L34" s="319">
        <v>5</v>
      </c>
      <c r="M34" s="319">
        <v>5</v>
      </c>
      <c r="N34" s="402">
        <f t="shared" si="1"/>
        <v>21</v>
      </c>
      <c r="O34" s="402">
        <v>31</v>
      </c>
      <c r="P34" s="403">
        <f t="shared" si="0"/>
        <v>52</v>
      </c>
      <c r="Q34" s="374"/>
    </row>
    <row r="35" spans="1:17" ht="19.5" customHeight="1">
      <c r="A35" s="408">
        <v>21</v>
      </c>
      <c r="B35" s="319">
        <v>8176</v>
      </c>
      <c r="C35" s="319" t="s">
        <v>391</v>
      </c>
      <c r="D35" s="319">
        <v>8</v>
      </c>
      <c r="E35" s="319" t="s">
        <v>392</v>
      </c>
      <c r="F35" s="408" t="s">
        <v>375</v>
      </c>
      <c r="G35" s="408" t="s">
        <v>155</v>
      </c>
      <c r="H35" s="408" t="s">
        <v>395</v>
      </c>
      <c r="I35" s="319">
        <v>4</v>
      </c>
      <c r="J35" s="319">
        <v>5</v>
      </c>
      <c r="K35" s="319">
        <v>4</v>
      </c>
      <c r="L35" s="319">
        <v>5</v>
      </c>
      <c r="M35" s="319">
        <v>5</v>
      </c>
      <c r="N35" s="402">
        <f t="shared" si="1"/>
        <v>23</v>
      </c>
      <c r="O35" s="402">
        <v>38</v>
      </c>
      <c r="P35" s="403">
        <f t="shared" si="0"/>
        <v>61</v>
      </c>
      <c r="Q35" s="374"/>
    </row>
    <row r="36" spans="1:17" ht="15.75">
      <c r="A36" s="408">
        <v>22</v>
      </c>
      <c r="B36" s="319">
        <v>8148</v>
      </c>
      <c r="C36" s="319" t="s">
        <v>440</v>
      </c>
      <c r="D36" s="319">
        <v>8</v>
      </c>
      <c r="E36" s="319" t="s">
        <v>426</v>
      </c>
      <c r="F36" s="408" t="s">
        <v>424</v>
      </c>
      <c r="G36" s="408" t="s">
        <v>155</v>
      </c>
      <c r="H36" s="319" t="s">
        <v>428</v>
      </c>
      <c r="I36" s="319">
        <v>5</v>
      </c>
      <c r="J36" s="319">
        <v>5</v>
      </c>
      <c r="K36" s="319">
        <v>5</v>
      </c>
      <c r="L36" s="319">
        <v>5</v>
      </c>
      <c r="M36" s="319">
        <v>5</v>
      </c>
      <c r="N36" s="402">
        <f t="shared" si="1"/>
        <v>25</v>
      </c>
      <c r="O36" s="402">
        <v>29</v>
      </c>
      <c r="P36" s="403">
        <f t="shared" si="0"/>
        <v>54</v>
      </c>
      <c r="Q36" s="374"/>
    </row>
    <row r="37" spans="1:17" ht="15.75">
      <c r="A37" s="408">
        <v>23</v>
      </c>
      <c r="B37" s="319">
        <v>8163</v>
      </c>
      <c r="C37" s="319" t="s">
        <v>441</v>
      </c>
      <c r="D37" s="319">
        <v>8</v>
      </c>
      <c r="E37" s="319" t="s">
        <v>426</v>
      </c>
      <c r="F37" s="408" t="s">
        <v>424</v>
      </c>
      <c r="G37" s="408" t="s">
        <v>155</v>
      </c>
      <c r="H37" s="319" t="s">
        <v>428</v>
      </c>
      <c r="I37" s="319">
        <v>5</v>
      </c>
      <c r="J37" s="319">
        <v>5</v>
      </c>
      <c r="K37" s="319">
        <v>5</v>
      </c>
      <c r="L37" s="319">
        <v>6</v>
      </c>
      <c r="M37" s="319">
        <v>5</v>
      </c>
      <c r="N37" s="402">
        <f t="shared" si="1"/>
        <v>26</v>
      </c>
      <c r="O37" s="402">
        <v>12</v>
      </c>
      <c r="P37" s="403">
        <f t="shared" si="0"/>
        <v>38</v>
      </c>
      <c r="Q37" s="374"/>
    </row>
    <row r="38" spans="1:17" ht="15.75">
      <c r="A38" s="408">
        <v>24</v>
      </c>
      <c r="B38" s="319">
        <v>8177</v>
      </c>
      <c r="C38" s="319" t="s">
        <v>442</v>
      </c>
      <c r="D38" s="319">
        <v>8</v>
      </c>
      <c r="E38" s="319" t="s">
        <v>433</v>
      </c>
      <c r="F38" s="408" t="s">
        <v>424</v>
      </c>
      <c r="G38" s="408" t="s">
        <v>155</v>
      </c>
      <c r="H38" s="319" t="s">
        <v>434</v>
      </c>
      <c r="I38" s="319"/>
      <c r="J38" s="319"/>
      <c r="K38" s="319"/>
      <c r="L38" s="319"/>
      <c r="M38" s="319"/>
      <c r="N38" s="402">
        <f t="shared" si="1"/>
        <v>0</v>
      </c>
      <c r="O38" s="402"/>
      <c r="P38" s="403">
        <f t="shared" si="0"/>
        <v>0</v>
      </c>
      <c r="Q38" s="374"/>
    </row>
    <row r="39" spans="1:17" ht="15.75">
      <c r="A39" s="319">
        <v>25</v>
      </c>
      <c r="B39" s="319">
        <v>8149</v>
      </c>
      <c r="C39" s="415" t="s">
        <v>473</v>
      </c>
      <c r="D39" s="319">
        <v>8</v>
      </c>
      <c r="E39" s="169" t="s">
        <v>755</v>
      </c>
      <c r="F39" s="319" t="s">
        <v>458</v>
      </c>
      <c r="G39" s="319" t="s">
        <v>155</v>
      </c>
      <c r="H39" s="319" t="s">
        <v>476</v>
      </c>
      <c r="I39" s="319">
        <v>6</v>
      </c>
      <c r="J39" s="319">
        <v>5</v>
      </c>
      <c r="K39" s="319">
        <v>5</v>
      </c>
      <c r="L39" s="319">
        <v>5</v>
      </c>
      <c r="M39" s="319">
        <v>5</v>
      </c>
      <c r="N39" s="402">
        <f t="shared" si="1"/>
        <v>26</v>
      </c>
      <c r="O39" s="402">
        <v>44</v>
      </c>
      <c r="P39" s="403">
        <f t="shared" si="0"/>
        <v>70</v>
      </c>
      <c r="Q39" s="374"/>
    </row>
    <row r="40" spans="1:17" ht="15.75">
      <c r="A40" s="319">
        <v>26</v>
      </c>
      <c r="B40" s="319">
        <v>8164</v>
      </c>
      <c r="C40" s="319" t="s">
        <v>474</v>
      </c>
      <c r="D40" s="319">
        <v>8</v>
      </c>
      <c r="E40" s="169" t="s">
        <v>756</v>
      </c>
      <c r="F40" s="319" t="s">
        <v>458</v>
      </c>
      <c r="G40" s="319" t="s">
        <v>155</v>
      </c>
      <c r="H40" s="319" t="s">
        <v>477</v>
      </c>
      <c r="I40" s="319">
        <v>6</v>
      </c>
      <c r="J40" s="319">
        <v>5</v>
      </c>
      <c r="K40" s="319">
        <v>5</v>
      </c>
      <c r="L40" s="319">
        <v>5</v>
      </c>
      <c r="M40" s="319">
        <v>5</v>
      </c>
      <c r="N40" s="402">
        <f t="shared" si="1"/>
        <v>26</v>
      </c>
      <c r="O40" s="402">
        <v>21</v>
      </c>
      <c r="P40" s="403">
        <f t="shared" si="0"/>
        <v>47</v>
      </c>
      <c r="Q40" s="374"/>
    </row>
    <row r="41" spans="1:17" ht="15.75">
      <c r="A41" s="319">
        <v>27</v>
      </c>
      <c r="B41" s="319">
        <v>8178</v>
      </c>
      <c r="C41" s="291" t="s">
        <v>475</v>
      </c>
      <c r="D41" s="319">
        <v>8</v>
      </c>
      <c r="E41" s="169" t="s">
        <v>757</v>
      </c>
      <c r="F41" s="319" t="s">
        <v>458</v>
      </c>
      <c r="G41" s="319" t="s">
        <v>155</v>
      </c>
      <c r="H41" s="319" t="s">
        <v>478</v>
      </c>
      <c r="I41" s="319">
        <v>7</v>
      </c>
      <c r="J41" s="319">
        <v>8</v>
      </c>
      <c r="K41" s="319">
        <v>7</v>
      </c>
      <c r="L41" s="319">
        <v>7</v>
      </c>
      <c r="M41" s="319">
        <v>5</v>
      </c>
      <c r="N41" s="402">
        <f t="shared" si="1"/>
        <v>34</v>
      </c>
      <c r="O41" s="402">
        <v>24</v>
      </c>
      <c r="P41" s="403">
        <f t="shared" si="0"/>
        <v>58</v>
      </c>
      <c r="Q41" s="374"/>
    </row>
    <row r="42" spans="1:17" ht="15.75">
      <c r="A42" s="319">
        <v>28</v>
      </c>
      <c r="B42" s="319">
        <v>8150</v>
      </c>
      <c r="C42" s="319" t="s">
        <v>521</v>
      </c>
      <c r="D42" s="319">
        <v>8</v>
      </c>
      <c r="E42" s="169" t="s">
        <v>515</v>
      </c>
      <c r="F42" s="319" t="s">
        <v>501</v>
      </c>
      <c r="G42" s="319" t="s">
        <v>155</v>
      </c>
      <c r="H42" s="319" t="s">
        <v>524</v>
      </c>
      <c r="I42" s="319"/>
      <c r="J42" s="319"/>
      <c r="K42" s="319"/>
      <c r="L42" s="319"/>
      <c r="M42" s="319"/>
      <c r="N42" s="402">
        <f t="shared" si="1"/>
        <v>0</v>
      </c>
      <c r="O42" s="402"/>
      <c r="P42" s="403">
        <f t="shared" si="0"/>
        <v>0</v>
      </c>
      <c r="Q42" s="374"/>
    </row>
    <row r="43" spans="1:17" ht="15.75">
      <c r="A43" s="408">
        <v>29</v>
      </c>
      <c r="B43" s="319">
        <v>8165</v>
      </c>
      <c r="C43" s="319" t="s">
        <v>522</v>
      </c>
      <c r="D43" s="408">
        <v>8</v>
      </c>
      <c r="E43" s="319" t="s">
        <v>515</v>
      </c>
      <c r="F43" s="408" t="s">
        <v>501</v>
      </c>
      <c r="G43" s="408" t="s">
        <v>155</v>
      </c>
      <c r="H43" s="319" t="s">
        <v>524</v>
      </c>
      <c r="I43" s="319"/>
      <c r="J43" s="319"/>
      <c r="K43" s="319"/>
      <c r="L43" s="319"/>
      <c r="M43" s="319"/>
      <c r="N43" s="402">
        <f t="shared" si="1"/>
        <v>0</v>
      </c>
      <c r="O43" s="402"/>
      <c r="P43" s="403">
        <f t="shared" si="0"/>
        <v>0</v>
      </c>
      <c r="Q43" s="374"/>
    </row>
    <row r="44" spans="1:17" ht="15.75">
      <c r="A44" s="408">
        <v>30</v>
      </c>
      <c r="B44" s="319">
        <v>8179</v>
      </c>
      <c r="C44" s="319" t="s">
        <v>523</v>
      </c>
      <c r="D44" s="408">
        <v>8</v>
      </c>
      <c r="E44" s="319" t="s">
        <v>509</v>
      </c>
      <c r="F44" s="408" t="s">
        <v>501</v>
      </c>
      <c r="G44" s="319" t="s">
        <v>155</v>
      </c>
      <c r="H44" s="319" t="s">
        <v>525</v>
      </c>
      <c r="I44" s="319">
        <v>4</v>
      </c>
      <c r="J44" s="319">
        <v>8</v>
      </c>
      <c r="K44" s="319">
        <v>9</v>
      </c>
      <c r="L44" s="319">
        <v>10</v>
      </c>
      <c r="M44" s="319">
        <v>10</v>
      </c>
      <c r="N44" s="402">
        <f t="shared" si="1"/>
        <v>41</v>
      </c>
      <c r="O44" s="402">
        <v>31</v>
      </c>
      <c r="P44" s="403">
        <f t="shared" si="0"/>
        <v>72</v>
      </c>
      <c r="Q44" s="374"/>
    </row>
    <row r="45" spans="1:17" ht="15.75">
      <c r="A45" s="408">
        <v>31</v>
      </c>
      <c r="B45" s="319">
        <v>8151</v>
      </c>
      <c r="C45" s="416" t="s">
        <v>556</v>
      </c>
      <c r="D45" s="408">
        <v>8</v>
      </c>
      <c r="E45" s="374" t="s">
        <v>555</v>
      </c>
      <c r="F45" s="408" t="s">
        <v>548</v>
      </c>
      <c r="G45" s="408" t="s">
        <v>155</v>
      </c>
      <c r="H45" s="319" t="s">
        <v>778</v>
      </c>
      <c r="I45" s="319">
        <v>8</v>
      </c>
      <c r="J45" s="319">
        <v>10</v>
      </c>
      <c r="K45" s="319">
        <v>10</v>
      </c>
      <c r="L45" s="319">
        <v>10</v>
      </c>
      <c r="M45" s="319">
        <v>10</v>
      </c>
      <c r="N45" s="402">
        <f t="shared" si="1"/>
        <v>48</v>
      </c>
      <c r="O45" s="402">
        <v>18</v>
      </c>
      <c r="P45" s="403">
        <f t="shared" si="0"/>
        <v>66</v>
      </c>
      <c r="Q45" s="374"/>
    </row>
    <row r="46" spans="1:17" ht="15.75">
      <c r="A46" s="408">
        <v>32</v>
      </c>
      <c r="B46" s="319">
        <v>8166</v>
      </c>
      <c r="C46" s="416" t="s">
        <v>557</v>
      </c>
      <c r="D46" s="408">
        <v>8</v>
      </c>
      <c r="E46" s="374" t="s">
        <v>555</v>
      </c>
      <c r="F46" s="408" t="s">
        <v>548</v>
      </c>
      <c r="G46" s="408" t="s">
        <v>155</v>
      </c>
      <c r="H46" s="319" t="s">
        <v>778</v>
      </c>
      <c r="I46" s="319">
        <v>5</v>
      </c>
      <c r="J46" s="319">
        <v>5</v>
      </c>
      <c r="K46" s="319">
        <v>5</v>
      </c>
      <c r="L46" s="319">
        <v>5</v>
      </c>
      <c r="M46" s="319">
        <v>5</v>
      </c>
      <c r="N46" s="402">
        <f t="shared" si="1"/>
        <v>25</v>
      </c>
      <c r="O46" s="402">
        <v>26</v>
      </c>
      <c r="P46" s="403">
        <f t="shared" si="0"/>
        <v>51</v>
      </c>
      <c r="Q46" s="374"/>
    </row>
    <row r="47" spans="1:17" ht="15.75">
      <c r="A47" s="408">
        <v>33</v>
      </c>
      <c r="B47" s="319">
        <v>8152</v>
      </c>
      <c r="C47" s="319" t="s">
        <v>581</v>
      </c>
      <c r="D47" s="319">
        <v>8</v>
      </c>
      <c r="E47" s="319" t="s">
        <v>583</v>
      </c>
      <c r="F47" s="319" t="s">
        <v>568</v>
      </c>
      <c r="G47" s="319" t="s">
        <v>155</v>
      </c>
      <c r="H47" s="319" t="s">
        <v>585</v>
      </c>
      <c r="I47" s="319">
        <v>9</v>
      </c>
      <c r="J47" s="319">
        <v>7</v>
      </c>
      <c r="K47" s="319">
        <v>7</v>
      </c>
      <c r="L47" s="319">
        <v>7</v>
      </c>
      <c r="M47" s="319">
        <v>7</v>
      </c>
      <c r="N47" s="402">
        <f t="shared" si="1"/>
        <v>37</v>
      </c>
      <c r="O47" s="402">
        <v>35</v>
      </c>
      <c r="P47" s="403">
        <f t="shared" si="0"/>
        <v>72</v>
      </c>
      <c r="Q47" s="374"/>
    </row>
    <row r="48" spans="1:17" ht="15.75">
      <c r="A48" s="408">
        <v>34</v>
      </c>
      <c r="B48" s="319">
        <v>8180</v>
      </c>
      <c r="C48" s="319" t="s">
        <v>582</v>
      </c>
      <c r="D48" s="319">
        <v>8</v>
      </c>
      <c r="E48" s="319" t="s">
        <v>584</v>
      </c>
      <c r="F48" s="319" t="s">
        <v>568</v>
      </c>
      <c r="G48" s="319" t="s">
        <v>155</v>
      </c>
      <c r="H48" s="319" t="s">
        <v>586</v>
      </c>
      <c r="I48" s="319"/>
      <c r="J48" s="319"/>
      <c r="K48" s="319"/>
      <c r="L48" s="319"/>
      <c r="M48" s="319"/>
      <c r="N48" s="402">
        <f t="shared" si="1"/>
        <v>0</v>
      </c>
      <c r="O48" s="402"/>
      <c r="P48" s="403">
        <f t="shared" si="0"/>
        <v>0</v>
      </c>
      <c r="Q48" s="374"/>
    </row>
    <row r="49" spans="1:17" ht="15.75">
      <c r="A49" s="319">
        <v>35</v>
      </c>
      <c r="B49" s="319">
        <v>8153</v>
      </c>
      <c r="C49" s="319" t="s">
        <v>619</v>
      </c>
      <c r="D49" s="319">
        <v>8</v>
      </c>
      <c r="E49" s="319" t="s">
        <v>770</v>
      </c>
      <c r="F49" s="319" t="s">
        <v>610</v>
      </c>
      <c r="G49" s="319" t="s">
        <v>155</v>
      </c>
      <c r="H49" s="319" t="s">
        <v>614</v>
      </c>
      <c r="I49" s="319">
        <v>7</v>
      </c>
      <c r="J49" s="319">
        <v>7</v>
      </c>
      <c r="K49" s="319">
        <v>7</v>
      </c>
      <c r="L49" s="319">
        <v>7</v>
      </c>
      <c r="M49" s="319">
        <v>7</v>
      </c>
      <c r="N49" s="402">
        <f t="shared" si="1"/>
        <v>35</v>
      </c>
      <c r="O49" s="402">
        <v>40</v>
      </c>
      <c r="P49" s="403">
        <f t="shared" si="0"/>
        <v>75</v>
      </c>
      <c r="Q49" s="374" t="s">
        <v>895</v>
      </c>
    </row>
    <row r="50" spans="1:17" ht="15.75">
      <c r="A50" s="319">
        <v>36</v>
      </c>
      <c r="B50" s="319">
        <v>8167</v>
      </c>
      <c r="C50" s="319" t="s">
        <v>620</v>
      </c>
      <c r="D50" s="319">
        <v>8</v>
      </c>
      <c r="E50" s="319" t="s">
        <v>770</v>
      </c>
      <c r="F50" s="319" t="s">
        <v>610</v>
      </c>
      <c r="G50" s="319" t="s">
        <v>155</v>
      </c>
      <c r="H50" s="319" t="s">
        <v>622</v>
      </c>
      <c r="I50" s="319">
        <v>5</v>
      </c>
      <c r="J50" s="319">
        <v>5</v>
      </c>
      <c r="K50" s="319">
        <v>5</v>
      </c>
      <c r="L50" s="319">
        <v>5</v>
      </c>
      <c r="M50" s="319">
        <v>5</v>
      </c>
      <c r="N50" s="402">
        <f t="shared" si="1"/>
        <v>25</v>
      </c>
      <c r="O50" s="402">
        <v>33</v>
      </c>
      <c r="P50" s="403">
        <f t="shared" si="0"/>
        <v>58</v>
      </c>
      <c r="Q50" s="374"/>
    </row>
    <row r="51" spans="1:17" ht="15.75">
      <c r="A51" s="408">
        <v>37</v>
      </c>
      <c r="B51" s="319">
        <v>8181</v>
      </c>
      <c r="C51" s="319" t="s">
        <v>621</v>
      </c>
      <c r="D51" s="408">
        <v>8</v>
      </c>
      <c r="E51" s="319" t="s">
        <v>770</v>
      </c>
      <c r="F51" s="319" t="s">
        <v>610</v>
      </c>
      <c r="G51" s="319" t="s">
        <v>155</v>
      </c>
      <c r="H51" s="319" t="s">
        <v>622</v>
      </c>
      <c r="I51" s="319">
        <v>5</v>
      </c>
      <c r="J51" s="319">
        <v>4</v>
      </c>
      <c r="K51" s="319">
        <v>5</v>
      </c>
      <c r="L51" s="319">
        <v>5</v>
      </c>
      <c r="M51" s="319">
        <v>5</v>
      </c>
      <c r="N51" s="402">
        <f t="shared" si="1"/>
        <v>24</v>
      </c>
      <c r="O51" s="402">
        <v>26</v>
      </c>
      <c r="P51" s="403">
        <f t="shared" si="0"/>
        <v>50</v>
      </c>
      <c r="Q51" s="374"/>
    </row>
    <row r="52" spans="1:17" ht="15.75">
      <c r="A52" s="319">
        <v>38</v>
      </c>
      <c r="B52" s="319">
        <v>8154</v>
      </c>
      <c r="C52" s="319" t="s">
        <v>656</v>
      </c>
      <c r="D52" s="319">
        <v>8</v>
      </c>
      <c r="E52" s="319" t="s">
        <v>639</v>
      </c>
      <c r="F52" s="319" t="s">
        <v>152</v>
      </c>
      <c r="G52" s="319" t="s">
        <v>155</v>
      </c>
      <c r="H52" s="319" t="s">
        <v>647</v>
      </c>
      <c r="I52" s="319">
        <v>4</v>
      </c>
      <c r="J52" s="319">
        <v>5</v>
      </c>
      <c r="K52" s="319">
        <v>5</v>
      </c>
      <c r="L52" s="319">
        <v>5</v>
      </c>
      <c r="M52" s="319">
        <v>5</v>
      </c>
      <c r="N52" s="402">
        <f t="shared" si="1"/>
        <v>24</v>
      </c>
      <c r="O52" s="402">
        <v>30</v>
      </c>
      <c r="P52" s="403">
        <f t="shared" si="0"/>
        <v>54</v>
      </c>
      <c r="Q52" s="374"/>
    </row>
    <row r="53" spans="1:17" ht="15.75">
      <c r="A53" s="319">
        <v>39</v>
      </c>
      <c r="B53" s="319">
        <v>8168</v>
      </c>
      <c r="C53" s="319" t="s">
        <v>657</v>
      </c>
      <c r="D53" s="319">
        <v>8</v>
      </c>
      <c r="E53" s="319" t="s">
        <v>639</v>
      </c>
      <c r="F53" s="319" t="s">
        <v>152</v>
      </c>
      <c r="G53" s="319" t="s">
        <v>155</v>
      </c>
      <c r="H53" s="319" t="s">
        <v>647</v>
      </c>
      <c r="I53" s="319">
        <v>3</v>
      </c>
      <c r="J53" s="319">
        <v>5</v>
      </c>
      <c r="K53" s="319">
        <v>5</v>
      </c>
      <c r="L53" s="319">
        <v>5</v>
      </c>
      <c r="M53" s="319">
        <v>3</v>
      </c>
      <c r="N53" s="402">
        <f t="shared" si="1"/>
        <v>21</v>
      </c>
      <c r="O53" s="402">
        <v>29</v>
      </c>
      <c r="P53" s="403">
        <f t="shared" si="0"/>
        <v>50</v>
      </c>
      <c r="Q53" s="374"/>
    </row>
    <row r="54" spans="1:17" ht="15.75">
      <c r="A54" s="408">
        <v>40</v>
      </c>
      <c r="B54" s="319">
        <v>8182</v>
      </c>
      <c r="C54" s="319" t="s">
        <v>658</v>
      </c>
      <c r="D54" s="408">
        <v>8</v>
      </c>
      <c r="E54" s="319" t="s">
        <v>639</v>
      </c>
      <c r="F54" s="408" t="s">
        <v>152</v>
      </c>
      <c r="G54" s="408" t="s">
        <v>155</v>
      </c>
      <c r="H54" s="319" t="s">
        <v>659</v>
      </c>
      <c r="I54" s="319">
        <v>4</v>
      </c>
      <c r="J54" s="319">
        <v>5</v>
      </c>
      <c r="K54" s="319">
        <v>4</v>
      </c>
      <c r="L54" s="319">
        <v>5</v>
      </c>
      <c r="M54" s="319">
        <v>5</v>
      </c>
      <c r="N54" s="402">
        <f t="shared" si="1"/>
        <v>23</v>
      </c>
      <c r="O54" s="402">
        <v>34</v>
      </c>
      <c r="P54" s="403">
        <f t="shared" si="0"/>
        <v>57</v>
      </c>
      <c r="Q54" s="374"/>
    </row>
    <row r="55" spans="1:17" ht="15.75">
      <c r="A55" s="319">
        <v>41</v>
      </c>
      <c r="B55" s="319">
        <v>8155</v>
      </c>
      <c r="C55" s="319" t="s">
        <v>712</v>
      </c>
      <c r="D55" s="319">
        <v>8</v>
      </c>
      <c r="E55" s="319" t="s">
        <v>696</v>
      </c>
      <c r="F55" s="319" t="s">
        <v>700</v>
      </c>
      <c r="G55" s="319" t="s">
        <v>155</v>
      </c>
      <c r="H55" s="319" t="s">
        <v>699</v>
      </c>
      <c r="I55" s="319">
        <v>9</v>
      </c>
      <c r="J55" s="319">
        <v>7</v>
      </c>
      <c r="K55" s="319">
        <v>9</v>
      </c>
      <c r="L55" s="319">
        <v>9</v>
      </c>
      <c r="M55" s="319">
        <v>5</v>
      </c>
      <c r="N55" s="402">
        <f t="shared" si="1"/>
        <v>39</v>
      </c>
      <c r="O55" s="402">
        <v>32</v>
      </c>
      <c r="P55" s="403">
        <f t="shared" si="0"/>
        <v>71</v>
      </c>
      <c r="Q55" s="374"/>
    </row>
    <row r="56" spans="1:17" ht="15.75">
      <c r="A56" s="319">
        <v>42</v>
      </c>
      <c r="B56" s="319">
        <v>8169</v>
      </c>
      <c r="C56" s="319" t="s">
        <v>713</v>
      </c>
      <c r="D56" s="319">
        <v>8</v>
      </c>
      <c r="E56" s="319" t="s">
        <v>694</v>
      </c>
      <c r="F56" s="319" t="s">
        <v>700</v>
      </c>
      <c r="G56" s="319" t="s">
        <v>155</v>
      </c>
      <c r="H56" s="319" t="s">
        <v>715</v>
      </c>
      <c r="I56" s="319"/>
      <c r="J56" s="319"/>
      <c r="K56" s="319"/>
      <c r="L56" s="319"/>
      <c r="M56" s="319"/>
      <c r="N56" s="402">
        <f t="shared" si="1"/>
        <v>0</v>
      </c>
      <c r="O56" s="402">
        <v>34</v>
      </c>
      <c r="P56" s="403">
        <f t="shared" si="0"/>
        <v>34</v>
      </c>
      <c r="Q56" s="374"/>
    </row>
    <row r="57" spans="1:17" ht="15.75">
      <c r="A57" s="408">
        <v>43</v>
      </c>
      <c r="B57" s="319">
        <v>8183</v>
      </c>
      <c r="C57" s="319" t="s">
        <v>714</v>
      </c>
      <c r="D57" s="408">
        <v>8</v>
      </c>
      <c r="E57" s="319" t="s">
        <v>696</v>
      </c>
      <c r="F57" s="408" t="s">
        <v>700</v>
      </c>
      <c r="G57" s="408" t="s">
        <v>155</v>
      </c>
      <c r="H57" s="319" t="s">
        <v>716</v>
      </c>
      <c r="I57" s="319">
        <v>3</v>
      </c>
      <c r="J57" s="319">
        <v>5</v>
      </c>
      <c r="K57" s="319">
        <v>8</v>
      </c>
      <c r="L57" s="319">
        <v>5</v>
      </c>
      <c r="M57" s="319">
        <v>5</v>
      </c>
      <c r="N57" s="402">
        <f t="shared" si="1"/>
        <v>26</v>
      </c>
      <c r="O57" s="402">
        <v>34</v>
      </c>
      <c r="P57" s="403">
        <f t="shared" si="0"/>
        <v>60</v>
      </c>
      <c r="Q57" s="374"/>
    </row>
    <row r="61" ht="16.5" thickBot="1">
      <c r="C61" s="117" t="s">
        <v>824</v>
      </c>
    </row>
    <row r="62" spans="3:5" ht="16.5" thickBot="1">
      <c r="C62" s="580" t="s">
        <v>825</v>
      </c>
      <c r="D62" s="581"/>
      <c r="E62" s="301" t="s">
        <v>53</v>
      </c>
    </row>
    <row r="63" spans="3:8" ht="63.75" thickBot="1">
      <c r="C63" s="302" t="s">
        <v>9</v>
      </c>
      <c r="D63" s="303" t="s">
        <v>826</v>
      </c>
      <c r="E63" s="304" t="s">
        <v>17</v>
      </c>
      <c r="H63" t="s">
        <v>35</v>
      </c>
    </row>
    <row r="64" spans="3:8" ht="111" thickBot="1">
      <c r="C64" s="302" t="s">
        <v>10</v>
      </c>
      <c r="D64" s="303" t="s">
        <v>827</v>
      </c>
      <c r="E64" s="304" t="s">
        <v>17</v>
      </c>
      <c r="H64">
        <v>1</v>
      </c>
    </row>
    <row r="65" spans="3:8" ht="142.5" thickBot="1">
      <c r="C65" s="302" t="s">
        <v>11</v>
      </c>
      <c r="D65" s="303" t="s">
        <v>828</v>
      </c>
      <c r="E65" s="304" t="s">
        <v>17</v>
      </c>
      <c r="H65">
        <v>2</v>
      </c>
    </row>
    <row r="66" spans="3:5" ht="111" thickBot="1">
      <c r="C66" s="302" t="s">
        <v>19</v>
      </c>
      <c r="D66" s="303" t="s">
        <v>829</v>
      </c>
      <c r="E66" s="304" t="s">
        <v>17</v>
      </c>
    </row>
    <row r="67" spans="3:8" ht="174" thickBot="1">
      <c r="C67" s="302" t="s">
        <v>20</v>
      </c>
      <c r="D67" s="303" t="s">
        <v>815</v>
      </c>
      <c r="E67" s="305" t="s">
        <v>820</v>
      </c>
      <c r="H67">
        <v>3</v>
      </c>
    </row>
  </sheetData>
  <sheetProtection/>
  <mergeCells count="19">
    <mergeCell ref="A11:A14"/>
    <mergeCell ref="B9:P9"/>
    <mergeCell ref="N12:N13"/>
    <mergeCell ref="O12:O13"/>
    <mergeCell ref="B11:B14"/>
    <mergeCell ref="C11:C14"/>
    <mergeCell ref="D11:D14"/>
    <mergeCell ref="E11:E14"/>
    <mergeCell ref="F11:F14"/>
    <mergeCell ref="C62:D62"/>
    <mergeCell ref="Q11:Q14"/>
    <mergeCell ref="I12:M12"/>
    <mergeCell ref="B6:P6"/>
    <mergeCell ref="B7:P7"/>
    <mergeCell ref="B8:P8"/>
    <mergeCell ref="G11:G14"/>
    <mergeCell ref="H11:H14"/>
    <mergeCell ref="I11:O11"/>
    <mergeCell ref="P11:P13"/>
  </mergeCells>
  <printOptions/>
  <pageMargins left="0.45" right="0.45" top="0.5" bottom="0.5" header="0.3" footer="0.3"/>
  <pageSetup fitToHeight="0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75" zoomScaleNormal="75" zoomScalePageLayoutView="0" workbookViewId="0" topLeftCell="A34">
      <selection activeCell="C30" sqref="C30"/>
    </sheetView>
  </sheetViews>
  <sheetFormatPr defaultColWidth="9.140625" defaultRowHeight="15"/>
  <cols>
    <col min="1" max="1" width="4.8515625" style="0" customWidth="1"/>
    <col min="2" max="2" width="10.7109375" style="0" customWidth="1"/>
    <col min="3" max="3" width="22.7109375" style="0" customWidth="1"/>
    <col min="4" max="4" width="4.8515625" style="0" customWidth="1"/>
    <col min="5" max="5" width="24.421875" style="0" customWidth="1"/>
    <col min="6" max="6" width="11.7109375" style="0" customWidth="1"/>
    <col min="7" max="7" width="10.57421875" style="0" customWidth="1"/>
    <col min="8" max="8" width="24.28125" style="0" customWidth="1"/>
    <col min="9" max="11" width="6.421875" style="0" customWidth="1"/>
    <col min="12" max="12" width="8.7109375" style="0" customWidth="1"/>
    <col min="13" max="14" width="7.8515625" style="0" customWidth="1"/>
    <col min="15" max="15" width="8.140625" style="0" customWidth="1"/>
    <col min="16" max="16" width="7.421875" style="0" customWidth="1"/>
    <col min="17" max="17" width="8.28125" style="0" customWidth="1"/>
    <col min="18" max="18" width="9.57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9" ht="15.75">
      <c r="A1" s="389" t="s">
        <v>47</v>
      </c>
      <c r="B1" s="390"/>
      <c r="C1" s="390"/>
      <c r="D1" s="391"/>
      <c r="E1" s="390"/>
      <c r="F1" s="390"/>
      <c r="G1" s="390"/>
      <c r="H1" s="390"/>
      <c r="I1" s="390"/>
      <c r="J1" s="390"/>
      <c r="K1" s="390"/>
      <c r="L1" s="390"/>
      <c r="M1" s="487" t="s">
        <v>6</v>
      </c>
      <c r="N1" s="390"/>
      <c r="O1" s="390" t="s">
        <v>151</v>
      </c>
      <c r="P1" s="390"/>
      <c r="Q1" s="390"/>
      <c r="R1" s="390"/>
      <c r="S1" s="390"/>
    </row>
    <row r="2" spans="1:19" ht="15.75">
      <c r="A2" s="389" t="s">
        <v>48</v>
      </c>
      <c r="B2" s="392"/>
      <c r="C2" s="392"/>
      <c r="D2" s="392"/>
      <c r="E2" s="384"/>
      <c r="F2" s="384"/>
      <c r="G2" s="384"/>
      <c r="H2" s="384"/>
      <c r="I2" s="390"/>
      <c r="J2" s="390"/>
      <c r="K2" s="392"/>
      <c r="L2" s="392"/>
      <c r="M2" s="487" t="s">
        <v>7</v>
      </c>
      <c r="N2" s="384"/>
      <c r="O2" s="384" t="s">
        <v>168</v>
      </c>
      <c r="P2" s="384"/>
      <c r="Q2" s="390"/>
      <c r="R2" s="390"/>
      <c r="S2" s="390"/>
    </row>
    <row r="3" spans="1:19" ht="15.75">
      <c r="A3" s="389"/>
      <c r="B3" s="392"/>
      <c r="C3" s="392"/>
      <c r="D3" s="392"/>
      <c r="E3" s="384"/>
      <c r="F3" s="384"/>
      <c r="G3" s="384"/>
      <c r="H3" s="384" t="s">
        <v>893</v>
      </c>
      <c r="I3" s="390"/>
      <c r="J3" s="390"/>
      <c r="K3" s="392"/>
      <c r="L3" s="392"/>
      <c r="M3" s="487" t="s">
        <v>8</v>
      </c>
      <c r="N3" s="384"/>
      <c r="O3" s="384" t="s">
        <v>153</v>
      </c>
      <c r="P3" s="384"/>
      <c r="Q3" s="390"/>
      <c r="R3" s="390"/>
      <c r="S3" s="390"/>
    </row>
    <row r="4" spans="1:19" ht="15.75">
      <c r="A4" s="389" t="s">
        <v>49</v>
      </c>
      <c r="B4" s="392"/>
      <c r="C4" s="392" t="s">
        <v>150</v>
      </c>
      <c r="D4" s="392"/>
      <c r="E4" s="384"/>
      <c r="F4" s="384"/>
      <c r="G4" s="384"/>
      <c r="H4" s="384"/>
      <c r="I4" s="390"/>
      <c r="J4" s="390"/>
      <c r="K4" s="392"/>
      <c r="L4" s="392"/>
      <c r="M4" s="384"/>
      <c r="N4" s="384"/>
      <c r="O4" s="384"/>
      <c r="P4" s="384"/>
      <c r="Q4" s="390"/>
      <c r="R4" s="390"/>
      <c r="S4" s="390"/>
    </row>
    <row r="5" spans="1:19" ht="15.75">
      <c r="A5" s="601" t="s">
        <v>33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</row>
    <row r="6" spans="1:19" ht="15.75">
      <c r="A6" s="601" t="s">
        <v>94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</row>
    <row r="7" spans="1:19" ht="6.75" customHeight="1">
      <c r="A7" s="486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390"/>
      <c r="R7" s="390"/>
      <c r="S7" s="390"/>
    </row>
    <row r="8" spans="1:19" ht="15.75">
      <c r="A8" s="620" t="s">
        <v>23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</row>
    <row r="9" spans="1:19" ht="6" customHeight="1" thickBot="1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</row>
    <row r="10" spans="1:19" ht="16.5" customHeight="1" thickBot="1">
      <c r="A10" s="547" t="s">
        <v>39</v>
      </c>
      <c r="B10" s="547" t="s">
        <v>40</v>
      </c>
      <c r="C10" s="537" t="s">
        <v>41</v>
      </c>
      <c r="D10" s="547" t="s">
        <v>42</v>
      </c>
      <c r="E10" s="537" t="s">
        <v>43</v>
      </c>
      <c r="F10" s="493"/>
      <c r="G10" s="537" t="s">
        <v>44</v>
      </c>
      <c r="H10" s="494"/>
      <c r="I10" s="613" t="s">
        <v>50</v>
      </c>
      <c r="J10" s="614"/>
      <c r="K10" s="614"/>
      <c r="L10" s="615"/>
      <c r="M10" s="616" t="s">
        <v>21</v>
      </c>
      <c r="N10" s="617"/>
      <c r="O10" s="617"/>
      <c r="P10" s="617"/>
      <c r="Q10" s="618" t="s">
        <v>51</v>
      </c>
      <c r="R10" s="621" t="s">
        <v>52</v>
      </c>
      <c r="S10" s="623" t="s">
        <v>2</v>
      </c>
    </row>
    <row r="11" spans="1:19" ht="24.75" customHeight="1">
      <c r="A11" s="548"/>
      <c r="B11" s="548"/>
      <c r="C11" s="538"/>
      <c r="D11" s="548"/>
      <c r="E11" s="538"/>
      <c r="F11" s="495" t="s">
        <v>45</v>
      </c>
      <c r="G11" s="538"/>
      <c r="H11" s="496" t="s">
        <v>46</v>
      </c>
      <c r="I11" s="626">
        <v>1</v>
      </c>
      <c r="J11" s="611">
        <v>2</v>
      </c>
      <c r="K11" s="611">
        <v>3</v>
      </c>
      <c r="L11" s="511" t="s">
        <v>53</v>
      </c>
      <c r="M11" s="512" t="s">
        <v>54</v>
      </c>
      <c r="N11" s="513" t="s">
        <v>55</v>
      </c>
      <c r="O11" s="499" t="s">
        <v>53</v>
      </c>
      <c r="P11" s="517" t="s">
        <v>56</v>
      </c>
      <c r="Q11" s="619"/>
      <c r="R11" s="622"/>
      <c r="S11" s="624"/>
    </row>
    <row r="12" spans="1:19" ht="18" customHeight="1" thickBot="1">
      <c r="A12" s="549"/>
      <c r="B12" s="549"/>
      <c r="C12" s="539"/>
      <c r="D12" s="549"/>
      <c r="E12" s="539"/>
      <c r="F12" s="497"/>
      <c r="G12" s="539"/>
      <c r="H12" s="498"/>
      <c r="I12" s="627"/>
      <c r="J12" s="612"/>
      <c r="K12" s="612"/>
      <c r="L12" s="514" t="s">
        <v>57</v>
      </c>
      <c r="M12" s="518" t="s">
        <v>58</v>
      </c>
      <c r="N12" s="519" t="s">
        <v>58</v>
      </c>
      <c r="O12" s="515" t="s">
        <v>59</v>
      </c>
      <c r="P12" s="520"/>
      <c r="Q12" s="516" t="s">
        <v>58</v>
      </c>
      <c r="R12" s="622"/>
      <c r="S12" s="625"/>
    </row>
    <row r="13" spans="1:19" ht="18" customHeight="1" thickBot="1">
      <c r="A13" s="424">
        <v>1</v>
      </c>
      <c r="B13" s="424">
        <v>6321</v>
      </c>
      <c r="C13" s="169" t="s">
        <v>196</v>
      </c>
      <c r="D13" s="473">
        <v>5</v>
      </c>
      <c r="E13" s="169" t="s">
        <v>161</v>
      </c>
      <c r="F13" s="473" t="s">
        <v>159</v>
      </c>
      <c r="G13" s="426" t="s">
        <v>155</v>
      </c>
      <c r="H13" s="169" t="s">
        <v>163</v>
      </c>
      <c r="I13" s="521">
        <v>6</v>
      </c>
      <c r="J13" s="522">
        <v>4</v>
      </c>
      <c r="K13" s="523">
        <v>8</v>
      </c>
      <c r="L13" s="499">
        <f>I13+J13+K13</f>
        <v>18</v>
      </c>
      <c r="M13" s="524">
        <v>43</v>
      </c>
      <c r="N13" s="525">
        <v>40</v>
      </c>
      <c r="O13" s="500">
        <f>(N13+M13)*0.3</f>
        <v>24.9</v>
      </c>
      <c r="P13" s="526"/>
      <c r="Q13" s="501">
        <v>42</v>
      </c>
      <c r="R13" s="502">
        <f>O13+Q13+L13</f>
        <v>84.9</v>
      </c>
      <c r="S13" s="385"/>
    </row>
    <row r="14" spans="1:19" ht="18" customHeight="1" thickBot="1">
      <c r="A14" s="374">
        <v>2</v>
      </c>
      <c r="B14" s="374">
        <v>7331</v>
      </c>
      <c r="C14" s="169" t="s">
        <v>197</v>
      </c>
      <c r="D14" s="319">
        <v>7</v>
      </c>
      <c r="E14" s="169" t="s">
        <v>199</v>
      </c>
      <c r="F14" s="319" t="s">
        <v>159</v>
      </c>
      <c r="G14" s="319" t="s">
        <v>155</v>
      </c>
      <c r="H14" s="169" t="s">
        <v>200</v>
      </c>
      <c r="I14" s="488"/>
      <c r="J14" s="488"/>
      <c r="K14" s="488"/>
      <c r="L14" s="476">
        <f aca="true" t="shared" si="0" ref="L14:L51">I14+J14+K14</f>
        <v>0</v>
      </c>
      <c r="M14" s="374">
        <v>0</v>
      </c>
      <c r="N14" s="374">
        <v>0</v>
      </c>
      <c r="O14" s="500">
        <f aca="true" t="shared" si="1" ref="O14:O51">(N14+M14)*0.3</f>
        <v>0</v>
      </c>
      <c r="P14" s="319"/>
      <c r="Q14" s="477">
        <v>0</v>
      </c>
      <c r="R14" s="479">
        <f aca="true" t="shared" si="2" ref="R14:R51">O14+Q14+L14</f>
        <v>0</v>
      </c>
      <c r="S14" s="374"/>
    </row>
    <row r="15" spans="1:19" ht="18" customHeight="1" thickBot="1">
      <c r="A15" s="374">
        <v>3</v>
      </c>
      <c r="B15" s="374">
        <v>6322</v>
      </c>
      <c r="C15" s="169" t="s">
        <v>198</v>
      </c>
      <c r="D15" s="319">
        <v>5</v>
      </c>
      <c r="E15" s="169" t="s">
        <v>199</v>
      </c>
      <c r="F15" s="319" t="s">
        <v>159</v>
      </c>
      <c r="G15" s="319" t="s">
        <v>155</v>
      </c>
      <c r="H15" s="169" t="s">
        <v>201</v>
      </c>
      <c r="I15" s="488">
        <v>6</v>
      </c>
      <c r="J15" s="488">
        <v>6</v>
      </c>
      <c r="K15" s="488">
        <v>8</v>
      </c>
      <c r="L15" s="476">
        <f t="shared" si="0"/>
        <v>20</v>
      </c>
      <c r="M15" s="374">
        <v>50</v>
      </c>
      <c r="N15" s="374">
        <v>45</v>
      </c>
      <c r="O15" s="500">
        <f t="shared" si="1"/>
        <v>28.5</v>
      </c>
      <c r="P15" s="319"/>
      <c r="Q15" s="477">
        <v>33</v>
      </c>
      <c r="R15" s="479">
        <f t="shared" si="2"/>
        <v>81.5</v>
      </c>
      <c r="S15" s="374"/>
    </row>
    <row r="16" spans="1:19" ht="18" customHeight="1" thickBot="1">
      <c r="A16" s="374">
        <v>4</v>
      </c>
      <c r="B16" s="374">
        <v>6323</v>
      </c>
      <c r="C16" s="169" t="s">
        <v>259</v>
      </c>
      <c r="D16" s="319">
        <v>5</v>
      </c>
      <c r="E16" s="480" t="s">
        <v>237</v>
      </c>
      <c r="F16" s="319" t="s">
        <v>221</v>
      </c>
      <c r="G16" s="319" t="s">
        <v>155</v>
      </c>
      <c r="H16" s="480" t="s">
        <v>262</v>
      </c>
      <c r="I16" s="488">
        <v>6</v>
      </c>
      <c r="J16" s="488">
        <v>6</v>
      </c>
      <c r="K16" s="488">
        <v>8</v>
      </c>
      <c r="L16" s="476">
        <f t="shared" si="0"/>
        <v>20</v>
      </c>
      <c r="M16" s="374">
        <v>41</v>
      </c>
      <c r="N16" s="374">
        <v>35</v>
      </c>
      <c r="O16" s="500">
        <f t="shared" si="1"/>
        <v>22.8</v>
      </c>
      <c r="P16" s="319"/>
      <c r="Q16" s="477">
        <v>50</v>
      </c>
      <c r="R16" s="479">
        <f t="shared" si="2"/>
        <v>92.8</v>
      </c>
      <c r="S16" s="374" t="s">
        <v>890</v>
      </c>
    </row>
    <row r="17" spans="1:19" ht="18" customHeight="1" thickBot="1">
      <c r="A17" s="374">
        <v>5</v>
      </c>
      <c r="B17" s="374">
        <v>7332</v>
      </c>
      <c r="C17" s="503" t="s">
        <v>260</v>
      </c>
      <c r="D17" s="319">
        <v>7</v>
      </c>
      <c r="E17" s="407" t="s">
        <v>237</v>
      </c>
      <c r="F17" s="319" t="s">
        <v>221</v>
      </c>
      <c r="G17" s="319" t="s">
        <v>155</v>
      </c>
      <c r="H17" s="407" t="s">
        <v>262</v>
      </c>
      <c r="I17" s="488">
        <v>6</v>
      </c>
      <c r="J17" s="488">
        <v>6</v>
      </c>
      <c r="K17" s="488">
        <v>6</v>
      </c>
      <c r="L17" s="476">
        <f t="shared" si="0"/>
        <v>18</v>
      </c>
      <c r="M17" s="374">
        <v>0</v>
      </c>
      <c r="N17" s="374">
        <v>19</v>
      </c>
      <c r="O17" s="500">
        <f t="shared" si="1"/>
        <v>5.7</v>
      </c>
      <c r="P17" s="319"/>
      <c r="Q17" s="477">
        <v>28</v>
      </c>
      <c r="R17" s="479">
        <f t="shared" si="2"/>
        <v>51.7</v>
      </c>
      <c r="S17" s="374"/>
    </row>
    <row r="18" spans="1:19" ht="18" customHeight="1" thickBot="1">
      <c r="A18" s="374">
        <v>6</v>
      </c>
      <c r="B18" s="374">
        <v>5328</v>
      </c>
      <c r="C18" s="504" t="s">
        <v>261</v>
      </c>
      <c r="D18" s="319">
        <v>6</v>
      </c>
      <c r="E18" s="407" t="s">
        <v>239</v>
      </c>
      <c r="F18" s="319" t="s">
        <v>221</v>
      </c>
      <c r="G18" s="319" t="s">
        <v>155</v>
      </c>
      <c r="H18" s="407" t="s">
        <v>258</v>
      </c>
      <c r="I18" s="488">
        <v>6</v>
      </c>
      <c r="J18" s="488">
        <v>6</v>
      </c>
      <c r="K18" s="488">
        <v>8</v>
      </c>
      <c r="L18" s="476">
        <f t="shared" si="0"/>
        <v>20</v>
      </c>
      <c r="M18" s="374">
        <v>22</v>
      </c>
      <c r="N18" s="374">
        <v>50</v>
      </c>
      <c r="O18" s="500">
        <f t="shared" si="1"/>
        <v>21.599999999999998</v>
      </c>
      <c r="P18" s="319"/>
      <c r="Q18" s="477">
        <v>37</v>
      </c>
      <c r="R18" s="479">
        <f t="shared" si="2"/>
        <v>78.6</v>
      </c>
      <c r="S18" s="374"/>
    </row>
    <row r="19" spans="1:19" ht="18" customHeight="1" thickBot="1">
      <c r="A19" s="374">
        <v>7</v>
      </c>
      <c r="B19" s="374">
        <v>5323</v>
      </c>
      <c r="C19" s="319" t="s">
        <v>305</v>
      </c>
      <c r="D19" s="319">
        <v>6</v>
      </c>
      <c r="E19" s="319" t="s">
        <v>291</v>
      </c>
      <c r="F19" s="319" t="s">
        <v>268</v>
      </c>
      <c r="G19" s="319" t="s">
        <v>155</v>
      </c>
      <c r="H19" s="319" t="s">
        <v>290</v>
      </c>
      <c r="I19" s="488"/>
      <c r="J19" s="488"/>
      <c r="K19" s="488"/>
      <c r="L19" s="476">
        <f t="shared" si="0"/>
        <v>0</v>
      </c>
      <c r="M19" s="374">
        <v>0</v>
      </c>
      <c r="N19" s="374">
        <v>0</v>
      </c>
      <c r="O19" s="500">
        <f t="shared" si="1"/>
        <v>0</v>
      </c>
      <c r="P19" s="319"/>
      <c r="Q19" s="477">
        <v>0</v>
      </c>
      <c r="R19" s="479">
        <f t="shared" si="2"/>
        <v>0</v>
      </c>
      <c r="S19" s="374"/>
    </row>
    <row r="20" spans="1:19" ht="18" customHeight="1" thickBot="1">
      <c r="A20" s="374">
        <v>8</v>
      </c>
      <c r="B20" s="374">
        <v>5327</v>
      </c>
      <c r="C20" s="319" t="s">
        <v>306</v>
      </c>
      <c r="D20" s="319">
        <v>6</v>
      </c>
      <c r="E20" s="319" t="s">
        <v>291</v>
      </c>
      <c r="F20" s="319" t="s">
        <v>268</v>
      </c>
      <c r="G20" s="319" t="s">
        <v>155</v>
      </c>
      <c r="H20" s="319" t="s">
        <v>290</v>
      </c>
      <c r="I20" s="488">
        <v>6</v>
      </c>
      <c r="J20" s="488">
        <v>4</v>
      </c>
      <c r="K20" s="488">
        <v>2</v>
      </c>
      <c r="L20" s="476">
        <f t="shared" si="0"/>
        <v>12</v>
      </c>
      <c r="M20" s="374">
        <v>50</v>
      </c>
      <c r="N20" s="374">
        <v>50</v>
      </c>
      <c r="O20" s="500">
        <f t="shared" si="1"/>
        <v>30</v>
      </c>
      <c r="P20" s="319"/>
      <c r="Q20" s="477">
        <v>47</v>
      </c>
      <c r="R20" s="479">
        <f t="shared" si="2"/>
        <v>89</v>
      </c>
      <c r="S20" s="374" t="s">
        <v>891</v>
      </c>
    </row>
    <row r="21" spans="1:19" ht="18" customHeight="1" thickBot="1">
      <c r="A21" s="374">
        <v>9</v>
      </c>
      <c r="B21" s="374">
        <v>6324</v>
      </c>
      <c r="C21" s="319" t="s">
        <v>307</v>
      </c>
      <c r="D21" s="319">
        <v>5</v>
      </c>
      <c r="E21" s="319" t="s">
        <v>291</v>
      </c>
      <c r="F21" s="319" t="s">
        <v>268</v>
      </c>
      <c r="G21" s="319" t="s">
        <v>155</v>
      </c>
      <c r="H21" s="319" t="s">
        <v>290</v>
      </c>
      <c r="I21" s="488">
        <v>6</v>
      </c>
      <c r="J21" s="488">
        <v>6</v>
      </c>
      <c r="K21" s="488">
        <v>4</v>
      </c>
      <c r="L21" s="476">
        <f t="shared" si="0"/>
        <v>16</v>
      </c>
      <c r="M21" s="374">
        <v>50</v>
      </c>
      <c r="N21" s="374">
        <v>50</v>
      </c>
      <c r="O21" s="500">
        <f t="shared" si="1"/>
        <v>30</v>
      </c>
      <c r="P21" s="319"/>
      <c r="Q21" s="477">
        <v>40</v>
      </c>
      <c r="R21" s="479">
        <f t="shared" si="2"/>
        <v>86</v>
      </c>
      <c r="S21" s="374" t="s">
        <v>892</v>
      </c>
    </row>
    <row r="22" spans="1:19" ht="18" customHeight="1" thickBot="1">
      <c r="A22" s="374">
        <v>10</v>
      </c>
      <c r="B22" s="374">
        <v>7333</v>
      </c>
      <c r="C22" s="215" t="s">
        <v>745</v>
      </c>
      <c r="D22" s="319">
        <v>7</v>
      </c>
      <c r="E22" s="319" t="s">
        <v>782</v>
      </c>
      <c r="F22" s="319" t="s">
        <v>731</v>
      </c>
      <c r="G22" s="319" t="s">
        <v>155</v>
      </c>
      <c r="H22" s="319" t="s">
        <v>748</v>
      </c>
      <c r="I22" s="488">
        <v>6</v>
      </c>
      <c r="J22" s="488">
        <v>6</v>
      </c>
      <c r="K22" s="488">
        <v>6</v>
      </c>
      <c r="L22" s="476">
        <f t="shared" si="0"/>
        <v>18</v>
      </c>
      <c r="M22" s="374">
        <v>50</v>
      </c>
      <c r="N22" s="374">
        <v>26</v>
      </c>
      <c r="O22" s="500">
        <f t="shared" si="1"/>
        <v>22.8</v>
      </c>
      <c r="P22" s="319"/>
      <c r="Q22" s="477">
        <v>29</v>
      </c>
      <c r="R22" s="479">
        <f t="shared" si="2"/>
        <v>69.8</v>
      </c>
      <c r="S22" s="374"/>
    </row>
    <row r="23" spans="1:19" ht="16.5" thickBot="1">
      <c r="A23" s="401">
        <v>11</v>
      </c>
      <c r="B23" s="319">
        <v>7334</v>
      </c>
      <c r="C23" s="215" t="s">
        <v>746</v>
      </c>
      <c r="D23" s="319">
        <v>7</v>
      </c>
      <c r="E23" s="319" t="s">
        <v>782</v>
      </c>
      <c r="F23" s="319" t="s">
        <v>731</v>
      </c>
      <c r="G23" s="319" t="s">
        <v>155</v>
      </c>
      <c r="H23" s="319" t="s">
        <v>748</v>
      </c>
      <c r="I23" s="319">
        <v>6</v>
      </c>
      <c r="J23" s="319">
        <v>6</v>
      </c>
      <c r="K23" s="319">
        <v>6</v>
      </c>
      <c r="L23" s="476">
        <f t="shared" si="0"/>
        <v>18</v>
      </c>
      <c r="M23" s="319">
        <v>50</v>
      </c>
      <c r="N23" s="319">
        <v>50</v>
      </c>
      <c r="O23" s="500">
        <f t="shared" si="1"/>
        <v>30</v>
      </c>
      <c r="P23" s="319"/>
      <c r="Q23" s="477">
        <v>22</v>
      </c>
      <c r="R23" s="479">
        <f t="shared" si="2"/>
        <v>70</v>
      </c>
      <c r="S23" s="374"/>
    </row>
    <row r="24" spans="1:19" ht="16.5" thickBot="1">
      <c r="A24" s="401">
        <v>12</v>
      </c>
      <c r="B24" s="319">
        <v>7335</v>
      </c>
      <c r="C24" s="407" t="s">
        <v>264</v>
      </c>
      <c r="D24" s="319">
        <v>7</v>
      </c>
      <c r="E24" s="407" t="s">
        <v>225</v>
      </c>
      <c r="F24" s="319" t="s">
        <v>221</v>
      </c>
      <c r="G24" s="407" t="s">
        <v>155</v>
      </c>
      <c r="H24" s="319" t="s">
        <v>223</v>
      </c>
      <c r="I24" s="319">
        <v>6</v>
      </c>
      <c r="J24" s="319">
        <v>6</v>
      </c>
      <c r="K24" s="319">
        <v>6</v>
      </c>
      <c r="L24" s="476">
        <f t="shared" si="0"/>
        <v>18</v>
      </c>
      <c r="M24" s="319">
        <v>0</v>
      </c>
      <c r="N24" s="319">
        <v>36</v>
      </c>
      <c r="O24" s="500">
        <f t="shared" si="1"/>
        <v>10.799999999999999</v>
      </c>
      <c r="P24" s="319"/>
      <c r="Q24" s="477">
        <v>25</v>
      </c>
      <c r="R24" s="479">
        <f t="shared" si="2"/>
        <v>53.8</v>
      </c>
      <c r="S24" s="374"/>
    </row>
    <row r="25" spans="1:19" ht="16.5" thickBot="1">
      <c r="A25" s="401">
        <v>13</v>
      </c>
      <c r="B25" s="319">
        <v>8361</v>
      </c>
      <c r="C25" s="169" t="s">
        <v>368</v>
      </c>
      <c r="D25" s="408">
        <v>8</v>
      </c>
      <c r="E25" s="490" t="s">
        <v>765</v>
      </c>
      <c r="F25" s="408" t="s">
        <v>339</v>
      </c>
      <c r="G25" s="408" t="s">
        <v>155</v>
      </c>
      <c r="H25" s="169" t="s">
        <v>371</v>
      </c>
      <c r="I25" s="319">
        <v>6</v>
      </c>
      <c r="J25" s="319">
        <v>6</v>
      </c>
      <c r="K25" s="319">
        <v>4</v>
      </c>
      <c r="L25" s="476">
        <f t="shared" si="0"/>
        <v>16</v>
      </c>
      <c r="M25" s="319">
        <v>0</v>
      </c>
      <c r="N25" s="319">
        <v>31</v>
      </c>
      <c r="O25" s="500">
        <f t="shared" si="1"/>
        <v>9.299999999999999</v>
      </c>
      <c r="P25" s="319"/>
      <c r="Q25" s="477">
        <v>31</v>
      </c>
      <c r="R25" s="479">
        <f t="shared" si="2"/>
        <v>56.3</v>
      </c>
      <c r="S25" s="374"/>
    </row>
    <row r="26" spans="1:19" ht="16.5" thickBot="1">
      <c r="A26" s="401">
        <v>14</v>
      </c>
      <c r="B26" s="319">
        <v>8362</v>
      </c>
      <c r="C26" s="169" t="s">
        <v>369</v>
      </c>
      <c r="D26" s="408">
        <v>8</v>
      </c>
      <c r="E26" s="490" t="s">
        <v>765</v>
      </c>
      <c r="F26" s="408" t="s">
        <v>339</v>
      </c>
      <c r="G26" s="408" t="s">
        <v>155</v>
      </c>
      <c r="H26" s="169" t="s">
        <v>371</v>
      </c>
      <c r="I26" s="319">
        <v>6</v>
      </c>
      <c r="J26" s="319">
        <v>6</v>
      </c>
      <c r="K26" s="319">
        <v>8</v>
      </c>
      <c r="L26" s="476">
        <f t="shared" si="0"/>
        <v>20</v>
      </c>
      <c r="M26" s="291">
        <v>6</v>
      </c>
      <c r="N26" s="319">
        <v>15</v>
      </c>
      <c r="O26" s="500">
        <f t="shared" si="1"/>
        <v>6.3</v>
      </c>
      <c r="P26" s="319"/>
      <c r="Q26" s="477">
        <v>41</v>
      </c>
      <c r="R26" s="479">
        <f t="shared" si="2"/>
        <v>67.3</v>
      </c>
      <c r="S26" s="374"/>
    </row>
    <row r="27" spans="1:19" ht="16.5" thickBot="1">
      <c r="A27" s="401">
        <v>15</v>
      </c>
      <c r="B27" s="319">
        <v>6325</v>
      </c>
      <c r="C27" s="169" t="s">
        <v>370</v>
      </c>
      <c r="D27" s="408">
        <v>5</v>
      </c>
      <c r="E27" s="527" t="s">
        <v>760</v>
      </c>
      <c r="F27" s="408" t="s">
        <v>339</v>
      </c>
      <c r="G27" s="408" t="s">
        <v>155</v>
      </c>
      <c r="H27" s="169" t="s">
        <v>341</v>
      </c>
      <c r="I27" s="319">
        <v>6</v>
      </c>
      <c r="J27" s="319">
        <v>6</v>
      </c>
      <c r="K27" s="319">
        <v>8</v>
      </c>
      <c r="L27" s="476">
        <f t="shared" si="0"/>
        <v>20</v>
      </c>
      <c r="M27" s="319">
        <v>44</v>
      </c>
      <c r="N27" s="319">
        <v>36</v>
      </c>
      <c r="O27" s="500">
        <f t="shared" si="1"/>
        <v>24</v>
      </c>
      <c r="P27" s="319"/>
      <c r="Q27" s="477">
        <v>41</v>
      </c>
      <c r="R27" s="479">
        <f t="shared" si="2"/>
        <v>85</v>
      </c>
      <c r="S27" s="374"/>
    </row>
    <row r="28" spans="1:19" ht="21" customHeight="1" thickBot="1">
      <c r="A28" s="319">
        <v>16</v>
      </c>
      <c r="B28" s="319">
        <v>5326</v>
      </c>
      <c r="C28" s="505" t="s">
        <v>396</v>
      </c>
      <c r="D28" s="319">
        <v>6</v>
      </c>
      <c r="E28" s="506" t="s">
        <v>398</v>
      </c>
      <c r="F28" s="319" t="s">
        <v>375</v>
      </c>
      <c r="G28" s="319" t="s">
        <v>155</v>
      </c>
      <c r="H28" s="319" t="s">
        <v>400</v>
      </c>
      <c r="I28" s="319">
        <v>2</v>
      </c>
      <c r="J28" s="319">
        <v>6</v>
      </c>
      <c r="K28" s="319">
        <v>8</v>
      </c>
      <c r="L28" s="476">
        <f t="shared" si="0"/>
        <v>16</v>
      </c>
      <c r="M28" s="319">
        <v>31</v>
      </c>
      <c r="N28" s="319">
        <v>0</v>
      </c>
      <c r="O28" s="500">
        <f t="shared" si="1"/>
        <v>9.299999999999999</v>
      </c>
      <c r="P28" s="319"/>
      <c r="Q28" s="477">
        <v>34</v>
      </c>
      <c r="R28" s="479">
        <f t="shared" si="2"/>
        <v>59.3</v>
      </c>
      <c r="S28" s="374"/>
    </row>
    <row r="29" spans="1:19" ht="18" customHeight="1" thickBot="1">
      <c r="A29" s="410">
        <v>17</v>
      </c>
      <c r="B29" s="410">
        <v>8363</v>
      </c>
      <c r="C29" s="412" t="s">
        <v>397</v>
      </c>
      <c r="D29" s="410">
        <v>8</v>
      </c>
      <c r="E29" s="507" t="s">
        <v>399</v>
      </c>
      <c r="F29" s="410" t="s">
        <v>375</v>
      </c>
      <c r="G29" s="410" t="s">
        <v>155</v>
      </c>
      <c r="H29" s="430" t="s">
        <v>388</v>
      </c>
      <c r="I29" s="410">
        <v>4</v>
      </c>
      <c r="J29" s="410">
        <v>4</v>
      </c>
      <c r="K29" s="410">
        <v>8</v>
      </c>
      <c r="L29" s="476">
        <f t="shared" si="0"/>
        <v>16</v>
      </c>
      <c r="M29" s="410">
        <v>33</v>
      </c>
      <c r="N29" s="410">
        <v>36</v>
      </c>
      <c r="O29" s="500">
        <f t="shared" si="1"/>
        <v>20.7</v>
      </c>
      <c r="P29" s="410"/>
      <c r="Q29" s="477">
        <v>29</v>
      </c>
      <c r="R29" s="479">
        <f t="shared" si="2"/>
        <v>65.7</v>
      </c>
      <c r="S29" s="420"/>
    </row>
    <row r="30" spans="1:19" ht="21" customHeight="1" thickBot="1">
      <c r="A30" s="319">
        <v>18</v>
      </c>
      <c r="B30" s="319">
        <v>5325</v>
      </c>
      <c r="C30" s="508" t="s">
        <v>899</v>
      </c>
      <c r="D30" s="319">
        <v>6</v>
      </c>
      <c r="E30" s="506" t="s">
        <v>398</v>
      </c>
      <c r="F30" s="319" t="s">
        <v>375</v>
      </c>
      <c r="G30" s="319" t="s">
        <v>155</v>
      </c>
      <c r="H30" s="319" t="s">
        <v>400</v>
      </c>
      <c r="I30" s="319">
        <v>2</v>
      </c>
      <c r="J30" s="319">
        <v>4</v>
      </c>
      <c r="K30" s="319">
        <v>6</v>
      </c>
      <c r="L30" s="476">
        <f t="shared" si="0"/>
        <v>12</v>
      </c>
      <c r="M30" s="319">
        <v>50</v>
      </c>
      <c r="N30" s="319">
        <v>0</v>
      </c>
      <c r="O30" s="500">
        <f t="shared" si="1"/>
        <v>15</v>
      </c>
      <c r="P30" s="319"/>
      <c r="Q30" s="477">
        <v>24</v>
      </c>
      <c r="R30" s="479">
        <f t="shared" si="2"/>
        <v>51</v>
      </c>
      <c r="S30" s="374"/>
    </row>
    <row r="31" spans="1:19" ht="20.25" customHeight="1" thickBot="1">
      <c r="A31" s="410">
        <v>19</v>
      </c>
      <c r="B31" s="410">
        <v>7336</v>
      </c>
      <c r="C31" s="390" t="s">
        <v>451</v>
      </c>
      <c r="D31" s="410">
        <v>7</v>
      </c>
      <c r="E31" s="390" t="s">
        <v>426</v>
      </c>
      <c r="F31" s="410" t="s">
        <v>424</v>
      </c>
      <c r="G31" s="410" t="s">
        <v>155</v>
      </c>
      <c r="H31" s="390" t="s">
        <v>443</v>
      </c>
      <c r="I31" s="410">
        <v>6</v>
      </c>
      <c r="J31" s="410">
        <v>6</v>
      </c>
      <c r="K31" s="410">
        <v>8</v>
      </c>
      <c r="L31" s="476">
        <f t="shared" si="0"/>
        <v>20</v>
      </c>
      <c r="M31" s="410">
        <v>0</v>
      </c>
      <c r="N31" s="410">
        <v>39</v>
      </c>
      <c r="O31" s="500">
        <f t="shared" si="1"/>
        <v>11.7</v>
      </c>
      <c r="P31" s="410"/>
      <c r="Q31" s="477">
        <v>35</v>
      </c>
      <c r="R31" s="479">
        <f t="shared" si="2"/>
        <v>66.7</v>
      </c>
      <c r="S31" s="420"/>
    </row>
    <row r="32" spans="1:19" ht="21" customHeight="1" thickBot="1">
      <c r="A32" s="319">
        <v>20</v>
      </c>
      <c r="B32" s="319">
        <v>7337</v>
      </c>
      <c r="C32" s="319" t="s">
        <v>452</v>
      </c>
      <c r="D32" s="319">
        <v>7</v>
      </c>
      <c r="E32" s="319" t="s">
        <v>426</v>
      </c>
      <c r="F32" s="319" t="s">
        <v>424</v>
      </c>
      <c r="G32" s="319" t="s">
        <v>155</v>
      </c>
      <c r="H32" s="319" t="s">
        <v>443</v>
      </c>
      <c r="I32" s="319"/>
      <c r="J32" s="319"/>
      <c r="K32" s="319"/>
      <c r="L32" s="476">
        <f t="shared" si="0"/>
        <v>0</v>
      </c>
      <c r="M32" s="319">
        <v>0</v>
      </c>
      <c r="N32" s="319">
        <v>0</v>
      </c>
      <c r="O32" s="500">
        <f t="shared" si="1"/>
        <v>0</v>
      </c>
      <c r="P32" s="319"/>
      <c r="Q32" s="477">
        <v>0</v>
      </c>
      <c r="R32" s="479">
        <f t="shared" si="2"/>
        <v>0</v>
      </c>
      <c r="S32" s="374"/>
    </row>
    <row r="33" spans="1:19" ht="24" customHeight="1" thickBot="1">
      <c r="A33" s="319">
        <v>21</v>
      </c>
      <c r="B33" s="319">
        <v>6326</v>
      </c>
      <c r="C33" s="319" t="s">
        <v>490</v>
      </c>
      <c r="D33" s="319">
        <v>5</v>
      </c>
      <c r="E33" s="169" t="s">
        <v>460</v>
      </c>
      <c r="F33" s="319" t="s">
        <v>458</v>
      </c>
      <c r="G33" s="319" t="s">
        <v>155</v>
      </c>
      <c r="H33" s="319" t="s">
        <v>457</v>
      </c>
      <c r="I33" s="319">
        <v>6</v>
      </c>
      <c r="J33" s="319">
        <v>6</v>
      </c>
      <c r="K33" s="319">
        <v>4</v>
      </c>
      <c r="L33" s="476">
        <f t="shared" si="0"/>
        <v>16</v>
      </c>
      <c r="M33" s="319">
        <v>45</v>
      </c>
      <c r="N33" s="319">
        <v>0</v>
      </c>
      <c r="O33" s="500">
        <f t="shared" si="1"/>
        <v>13.5</v>
      </c>
      <c r="P33" s="319"/>
      <c r="Q33" s="477">
        <v>30</v>
      </c>
      <c r="R33" s="479">
        <f t="shared" si="2"/>
        <v>59.5</v>
      </c>
      <c r="S33" s="374"/>
    </row>
    <row r="34" spans="1:19" ht="16.5" thickBot="1">
      <c r="A34" s="408">
        <v>22</v>
      </c>
      <c r="B34" s="319">
        <v>5324</v>
      </c>
      <c r="C34" s="319" t="s">
        <v>491</v>
      </c>
      <c r="D34" s="408">
        <v>6</v>
      </c>
      <c r="E34" s="169" t="s">
        <v>484</v>
      </c>
      <c r="F34" s="408" t="s">
        <v>458</v>
      </c>
      <c r="G34" s="408" t="s">
        <v>155</v>
      </c>
      <c r="H34" s="319" t="s">
        <v>493</v>
      </c>
      <c r="I34" s="319">
        <v>6</v>
      </c>
      <c r="J34" s="319">
        <v>6</v>
      </c>
      <c r="K34" s="319">
        <v>6</v>
      </c>
      <c r="L34" s="476">
        <f t="shared" si="0"/>
        <v>18</v>
      </c>
      <c r="M34" s="319">
        <v>36</v>
      </c>
      <c r="N34" s="319">
        <v>36</v>
      </c>
      <c r="O34" s="500">
        <f t="shared" si="1"/>
        <v>21.599999999999998</v>
      </c>
      <c r="P34" s="319"/>
      <c r="Q34" s="477">
        <v>32</v>
      </c>
      <c r="R34" s="479">
        <f t="shared" si="2"/>
        <v>71.6</v>
      </c>
      <c r="S34" s="374"/>
    </row>
    <row r="35" spans="1:19" ht="16.5" thickBot="1">
      <c r="A35" s="408">
        <v>23</v>
      </c>
      <c r="B35" s="319">
        <v>5322</v>
      </c>
      <c r="C35" s="319" t="s">
        <v>492</v>
      </c>
      <c r="D35" s="408">
        <v>6</v>
      </c>
      <c r="E35" s="169" t="s">
        <v>484</v>
      </c>
      <c r="F35" s="408" t="s">
        <v>458</v>
      </c>
      <c r="G35" s="408" t="s">
        <v>155</v>
      </c>
      <c r="H35" s="319" t="s">
        <v>493</v>
      </c>
      <c r="I35" s="319">
        <v>6</v>
      </c>
      <c r="J35" s="319">
        <v>6</v>
      </c>
      <c r="K35" s="319">
        <v>6</v>
      </c>
      <c r="L35" s="476">
        <f t="shared" si="0"/>
        <v>18</v>
      </c>
      <c r="M35" s="319">
        <v>38</v>
      </c>
      <c r="N35" s="319">
        <v>41</v>
      </c>
      <c r="O35" s="500">
        <f t="shared" si="1"/>
        <v>23.7</v>
      </c>
      <c r="P35" s="319"/>
      <c r="Q35" s="477">
        <v>35</v>
      </c>
      <c r="R35" s="479">
        <f t="shared" si="2"/>
        <v>76.7</v>
      </c>
      <c r="S35" s="374"/>
    </row>
    <row r="36" spans="1:19" ht="16.5" thickBot="1">
      <c r="A36" s="319">
        <v>24</v>
      </c>
      <c r="B36" s="319">
        <v>8364</v>
      </c>
      <c r="C36" s="473" t="s">
        <v>538</v>
      </c>
      <c r="D36" s="319"/>
      <c r="E36" s="473" t="s">
        <v>508</v>
      </c>
      <c r="F36" s="319" t="s">
        <v>501</v>
      </c>
      <c r="G36" s="319" t="s">
        <v>155</v>
      </c>
      <c r="H36" s="473" t="s">
        <v>527</v>
      </c>
      <c r="I36" s="319">
        <v>6</v>
      </c>
      <c r="J36" s="319">
        <v>6</v>
      </c>
      <c r="K36" s="319">
        <v>8</v>
      </c>
      <c r="L36" s="476">
        <f t="shared" si="0"/>
        <v>20</v>
      </c>
      <c r="M36" s="319">
        <v>50</v>
      </c>
      <c r="N36" s="319">
        <v>50</v>
      </c>
      <c r="O36" s="500">
        <f t="shared" si="1"/>
        <v>30</v>
      </c>
      <c r="P36" s="319"/>
      <c r="Q36" s="477">
        <v>38</v>
      </c>
      <c r="R36" s="479">
        <f t="shared" si="2"/>
        <v>88</v>
      </c>
      <c r="S36" s="374" t="s">
        <v>891</v>
      </c>
    </row>
    <row r="37" spans="1:19" ht="16.5" thickBot="1">
      <c r="A37" s="319">
        <v>25</v>
      </c>
      <c r="B37" s="319">
        <v>5321</v>
      </c>
      <c r="C37" s="429" t="s">
        <v>539</v>
      </c>
      <c r="D37" s="319"/>
      <c r="E37" s="429" t="s">
        <v>500</v>
      </c>
      <c r="F37" s="319" t="s">
        <v>501</v>
      </c>
      <c r="G37" s="319" t="s">
        <v>155</v>
      </c>
      <c r="H37" s="429" t="s">
        <v>542</v>
      </c>
      <c r="I37" s="319">
        <v>6</v>
      </c>
      <c r="J37" s="319">
        <v>6</v>
      </c>
      <c r="K37" s="319">
        <v>2</v>
      </c>
      <c r="L37" s="476">
        <f t="shared" si="0"/>
        <v>14</v>
      </c>
      <c r="M37" s="319">
        <v>0</v>
      </c>
      <c r="N37" s="319">
        <v>0</v>
      </c>
      <c r="O37" s="500">
        <f t="shared" si="1"/>
        <v>0</v>
      </c>
      <c r="P37" s="319"/>
      <c r="Q37" s="477">
        <v>0</v>
      </c>
      <c r="R37" s="479">
        <f t="shared" si="2"/>
        <v>14</v>
      </c>
      <c r="S37" s="374"/>
    </row>
    <row r="38" spans="1:19" ht="16.5" thickBot="1">
      <c r="A38" s="319">
        <v>26</v>
      </c>
      <c r="B38" s="319">
        <v>7338</v>
      </c>
      <c r="C38" s="509" t="s">
        <v>540</v>
      </c>
      <c r="D38" s="319"/>
      <c r="E38" s="509" t="s">
        <v>541</v>
      </c>
      <c r="F38" s="319" t="s">
        <v>501</v>
      </c>
      <c r="G38" s="319" t="s">
        <v>155</v>
      </c>
      <c r="H38" s="509" t="s">
        <v>543</v>
      </c>
      <c r="I38" s="319">
        <v>4</v>
      </c>
      <c r="J38" s="319">
        <v>2</v>
      </c>
      <c r="K38" s="319">
        <v>6</v>
      </c>
      <c r="L38" s="476">
        <f t="shared" si="0"/>
        <v>12</v>
      </c>
      <c r="M38" s="319">
        <v>31</v>
      </c>
      <c r="N38" s="319">
        <v>27</v>
      </c>
      <c r="O38" s="500">
        <f t="shared" si="1"/>
        <v>17.4</v>
      </c>
      <c r="P38" s="319"/>
      <c r="Q38" s="477">
        <v>37</v>
      </c>
      <c r="R38" s="479">
        <f t="shared" si="2"/>
        <v>66.4</v>
      </c>
      <c r="S38" s="374"/>
    </row>
    <row r="39" spans="1:19" ht="20.25" customHeight="1" thickBot="1">
      <c r="A39" s="319">
        <v>27</v>
      </c>
      <c r="B39" s="319">
        <v>6349</v>
      </c>
      <c r="C39" s="450" t="s">
        <v>587</v>
      </c>
      <c r="D39" s="319">
        <v>6</v>
      </c>
      <c r="E39" s="450" t="s">
        <v>572</v>
      </c>
      <c r="F39" s="319" t="s">
        <v>568</v>
      </c>
      <c r="G39" s="319" t="s">
        <v>155</v>
      </c>
      <c r="H39" s="450" t="s">
        <v>590</v>
      </c>
      <c r="I39" s="319">
        <v>6</v>
      </c>
      <c r="J39" s="319">
        <v>4</v>
      </c>
      <c r="K39" s="319">
        <v>8</v>
      </c>
      <c r="L39" s="476">
        <f t="shared" si="0"/>
        <v>18</v>
      </c>
      <c r="M39" s="319">
        <v>47</v>
      </c>
      <c r="N39" s="319">
        <v>50</v>
      </c>
      <c r="O39" s="500">
        <f t="shared" si="1"/>
        <v>29.099999999999998</v>
      </c>
      <c r="P39" s="319"/>
      <c r="Q39" s="477">
        <v>49</v>
      </c>
      <c r="R39" s="479">
        <f t="shared" si="2"/>
        <v>96.1</v>
      </c>
      <c r="S39" s="374" t="s">
        <v>890</v>
      </c>
    </row>
    <row r="40" spans="1:19" ht="22.5" customHeight="1" thickBot="1">
      <c r="A40" s="408">
        <v>28</v>
      </c>
      <c r="B40" s="319">
        <v>8365</v>
      </c>
      <c r="C40" s="450" t="s">
        <v>588</v>
      </c>
      <c r="D40" s="319">
        <v>8</v>
      </c>
      <c r="E40" s="450" t="s">
        <v>572</v>
      </c>
      <c r="F40" s="408" t="s">
        <v>568</v>
      </c>
      <c r="G40" s="408" t="s">
        <v>155</v>
      </c>
      <c r="H40" s="450" t="s">
        <v>574</v>
      </c>
      <c r="I40" s="319">
        <v>6</v>
      </c>
      <c r="J40" s="319">
        <v>6</v>
      </c>
      <c r="K40" s="319">
        <v>6</v>
      </c>
      <c r="L40" s="476">
        <f t="shared" si="0"/>
        <v>18</v>
      </c>
      <c r="M40" s="319">
        <v>42</v>
      </c>
      <c r="N40" s="319">
        <v>37</v>
      </c>
      <c r="O40" s="500">
        <f t="shared" si="1"/>
        <v>23.7</v>
      </c>
      <c r="P40" s="319"/>
      <c r="Q40" s="477">
        <v>40</v>
      </c>
      <c r="R40" s="479">
        <f t="shared" si="2"/>
        <v>81.7</v>
      </c>
      <c r="S40" s="374"/>
    </row>
    <row r="41" spans="1:19" ht="16.5" customHeight="1" thickBot="1">
      <c r="A41" s="408">
        <v>29</v>
      </c>
      <c r="B41" s="319">
        <v>6327</v>
      </c>
      <c r="C41" s="214" t="s">
        <v>589</v>
      </c>
      <c r="D41" s="319">
        <v>5</v>
      </c>
      <c r="E41" s="450" t="s">
        <v>565</v>
      </c>
      <c r="F41" s="408" t="s">
        <v>568</v>
      </c>
      <c r="G41" s="408" t="s">
        <v>155</v>
      </c>
      <c r="H41" s="450" t="s">
        <v>591</v>
      </c>
      <c r="I41" s="319">
        <v>6</v>
      </c>
      <c r="J41" s="319">
        <v>6</v>
      </c>
      <c r="K41" s="319">
        <v>6</v>
      </c>
      <c r="L41" s="476">
        <f t="shared" si="0"/>
        <v>18</v>
      </c>
      <c r="M41" s="319">
        <v>37</v>
      </c>
      <c r="N41" s="319">
        <v>50</v>
      </c>
      <c r="O41" s="500">
        <f t="shared" si="1"/>
        <v>26.099999999999998</v>
      </c>
      <c r="P41" s="319"/>
      <c r="Q41" s="477">
        <v>42</v>
      </c>
      <c r="R41" s="479">
        <f t="shared" si="2"/>
        <v>86.1</v>
      </c>
      <c r="S41" s="374" t="s">
        <v>892</v>
      </c>
    </row>
    <row r="42" spans="1:19" ht="16.5" customHeight="1" thickBot="1">
      <c r="A42" s="319">
        <v>30</v>
      </c>
      <c r="B42" s="319">
        <v>8366</v>
      </c>
      <c r="C42" s="319" t="s">
        <v>630</v>
      </c>
      <c r="D42" s="319">
        <v>8</v>
      </c>
      <c r="E42" s="319" t="s">
        <v>772</v>
      </c>
      <c r="F42" s="319" t="s">
        <v>610</v>
      </c>
      <c r="G42" s="319" t="s">
        <v>155</v>
      </c>
      <c r="H42" s="319" t="s">
        <v>633</v>
      </c>
      <c r="I42" s="319">
        <v>6</v>
      </c>
      <c r="J42" s="319">
        <v>6</v>
      </c>
      <c r="K42" s="319">
        <v>6</v>
      </c>
      <c r="L42" s="476">
        <f t="shared" si="0"/>
        <v>18</v>
      </c>
      <c r="M42" s="319">
        <v>32</v>
      </c>
      <c r="N42" s="319">
        <v>26</v>
      </c>
      <c r="O42" s="500">
        <f t="shared" si="1"/>
        <v>17.4</v>
      </c>
      <c r="P42" s="319"/>
      <c r="Q42" s="477">
        <v>33</v>
      </c>
      <c r="R42" s="479">
        <f t="shared" si="2"/>
        <v>68.4</v>
      </c>
      <c r="S42" s="374"/>
    </row>
    <row r="43" spans="1:19" ht="16.5" thickBot="1">
      <c r="A43" s="319">
        <v>31</v>
      </c>
      <c r="B43" s="319">
        <v>8367</v>
      </c>
      <c r="C43" s="319" t="s">
        <v>631</v>
      </c>
      <c r="D43" s="319">
        <v>8</v>
      </c>
      <c r="E43" s="450" t="s">
        <v>770</v>
      </c>
      <c r="F43" s="319" t="s">
        <v>610</v>
      </c>
      <c r="G43" s="319" t="s">
        <v>155</v>
      </c>
      <c r="H43" s="319" t="s">
        <v>614</v>
      </c>
      <c r="I43" s="319">
        <v>6</v>
      </c>
      <c r="J43" s="319">
        <v>2</v>
      </c>
      <c r="K43" s="319">
        <v>8</v>
      </c>
      <c r="L43" s="476">
        <f t="shared" si="0"/>
        <v>16</v>
      </c>
      <c r="M43" s="319">
        <v>0</v>
      </c>
      <c r="N43" s="319">
        <v>0</v>
      </c>
      <c r="O43" s="500">
        <f t="shared" si="1"/>
        <v>0</v>
      </c>
      <c r="P43" s="319"/>
      <c r="Q43" s="477">
        <v>32</v>
      </c>
      <c r="R43" s="479">
        <f t="shared" si="2"/>
        <v>48</v>
      </c>
      <c r="S43" s="374"/>
    </row>
    <row r="44" spans="1:19" ht="16.5" thickBot="1">
      <c r="A44" s="319">
        <v>32</v>
      </c>
      <c r="B44" s="319">
        <v>8368</v>
      </c>
      <c r="C44" s="319" t="s">
        <v>632</v>
      </c>
      <c r="D44" s="319">
        <v>8</v>
      </c>
      <c r="E44" s="450" t="s">
        <v>770</v>
      </c>
      <c r="F44" s="319" t="s">
        <v>610</v>
      </c>
      <c r="G44" s="319" t="s">
        <v>155</v>
      </c>
      <c r="H44" s="319" t="s">
        <v>622</v>
      </c>
      <c r="I44" s="319">
        <v>6</v>
      </c>
      <c r="J44" s="319">
        <v>4</v>
      </c>
      <c r="K44" s="319">
        <v>2</v>
      </c>
      <c r="L44" s="476">
        <f t="shared" si="0"/>
        <v>12</v>
      </c>
      <c r="M44" s="319">
        <v>0</v>
      </c>
      <c r="N44" s="319">
        <v>22</v>
      </c>
      <c r="O44" s="500">
        <f t="shared" si="1"/>
        <v>6.6</v>
      </c>
      <c r="P44" s="319"/>
      <c r="Q44" s="477">
        <v>17</v>
      </c>
      <c r="R44" s="479">
        <f t="shared" si="2"/>
        <v>35.6</v>
      </c>
      <c r="S44" s="374"/>
    </row>
    <row r="45" spans="1:19" ht="16.5" thickBot="1">
      <c r="A45" s="408">
        <v>33</v>
      </c>
      <c r="B45" s="319">
        <v>7339</v>
      </c>
      <c r="C45" s="319" t="s">
        <v>660</v>
      </c>
      <c r="D45" s="408">
        <v>7</v>
      </c>
      <c r="E45" s="319" t="s">
        <v>655</v>
      </c>
      <c r="F45" s="408" t="s">
        <v>152</v>
      </c>
      <c r="G45" s="408" t="s">
        <v>155</v>
      </c>
      <c r="H45" s="319" t="s">
        <v>652</v>
      </c>
      <c r="I45" s="319">
        <v>2</v>
      </c>
      <c r="J45" s="319">
        <v>2</v>
      </c>
      <c r="K45" s="319">
        <v>6</v>
      </c>
      <c r="L45" s="476">
        <f t="shared" si="0"/>
        <v>10</v>
      </c>
      <c r="M45" s="319">
        <v>44</v>
      </c>
      <c r="N45" s="319">
        <v>0</v>
      </c>
      <c r="O45" s="500">
        <f t="shared" si="1"/>
        <v>13.2</v>
      </c>
      <c r="P45" s="319"/>
      <c r="Q45" s="477">
        <v>19</v>
      </c>
      <c r="R45" s="479">
        <f t="shared" si="2"/>
        <v>42.2</v>
      </c>
      <c r="S45" s="374"/>
    </row>
    <row r="46" spans="1:19" ht="16.5" thickBot="1">
      <c r="A46" s="408">
        <v>34</v>
      </c>
      <c r="B46" s="319">
        <v>5332</v>
      </c>
      <c r="C46" s="319" t="s">
        <v>661</v>
      </c>
      <c r="D46" s="408">
        <v>6</v>
      </c>
      <c r="E46" s="319" t="s">
        <v>655</v>
      </c>
      <c r="F46" s="408" t="s">
        <v>152</v>
      </c>
      <c r="G46" s="408" t="s">
        <v>155</v>
      </c>
      <c r="H46" s="319" t="s">
        <v>663</v>
      </c>
      <c r="I46" s="319">
        <v>2</v>
      </c>
      <c r="J46" s="319">
        <v>2</v>
      </c>
      <c r="K46" s="319">
        <v>4</v>
      </c>
      <c r="L46" s="476">
        <f t="shared" si="0"/>
        <v>8</v>
      </c>
      <c r="M46" s="319">
        <v>50</v>
      </c>
      <c r="N46" s="319">
        <v>0</v>
      </c>
      <c r="O46" s="500">
        <f t="shared" si="1"/>
        <v>15</v>
      </c>
      <c r="P46" s="319"/>
      <c r="Q46" s="477">
        <v>45</v>
      </c>
      <c r="R46" s="479">
        <f t="shared" si="2"/>
        <v>68</v>
      </c>
      <c r="S46" s="374"/>
    </row>
    <row r="47" spans="1:19" ht="16.5" thickBot="1">
      <c r="A47" s="408">
        <v>35</v>
      </c>
      <c r="B47" s="319">
        <v>5339</v>
      </c>
      <c r="C47" s="319" t="s">
        <v>662</v>
      </c>
      <c r="D47" s="408">
        <v>6</v>
      </c>
      <c r="E47" s="319" t="s">
        <v>655</v>
      </c>
      <c r="F47" s="408" t="s">
        <v>152</v>
      </c>
      <c r="G47" s="408" t="s">
        <v>155</v>
      </c>
      <c r="H47" s="319" t="s">
        <v>652</v>
      </c>
      <c r="I47" s="319">
        <v>5</v>
      </c>
      <c r="J47" s="319">
        <v>5</v>
      </c>
      <c r="K47" s="319">
        <v>6</v>
      </c>
      <c r="L47" s="476">
        <f t="shared" si="0"/>
        <v>16</v>
      </c>
      <c r="M47" s="319">
        <v>0</v>
      </c>
      <c r="N47" s="319">
        <v>0</v>
      </c>
      <c r="O47" s="500">
        <f t="shared" si="1"/>
        <v>0</v>
      </c>
      <c r="P47" s="319"/>
      <c r="Q47" s="477">
        <v>38</v>
      </c>
      <c r="R47" s="479">
        <f t="shared" si="2"/>
        <v>54</v>
      </c>
      <c r="S47" s="374"/>
    </row>
    <row r="48" spans="1:19" ht="16.5" thickBot="1">
      <c r="A48" s="319">
        <v>36</v>
      </c>
      <c r="B48" s="319">
        <v>8369</v>
      </c>
      <c r="C48" s="473" t="s">
        <v>717</v>
      </c>
      <c r="D48" s="319">
        <v>8</v>
      </c>
      <c r="E48" s="510" t="s">
        <v>704</v>
      </c>
      <c r="F48" s="319" t="s">
        <v>700</v>
      </c>
      <c r="G48" s="319" t="s">
        <v>155</v>
      </c>
      <c r="H48" s="426" t="s">
        <v>706</v>
      </c>
      <c r="I48" s="319">
        <v>6</v>
      </c>
      <c r="J48" s="319">
        <v>4</v>
      </c>
      <c r="K48" s="319">
        <v>8</v>
      </c>
      <c r="L48" s="476">
        <f t="shared" si="0"/>
        <v>18</v>
      </c>
      <c r="M48" s="319">
        <v>42</v>
      </c>
      <c r="N48" s="319">
        <v>27</v>
      </c>
      <c r="O48" s="500">
        <f t="shared" si="1"/>
        <v>20.7</v>
      </c>
      <c r="P48" s="319"/>
      <c r="Q48" s="477">
        <v>45</v>
      </c>
      <c r="R48" s="479">
        <f t="shared" si="2"/>
        <v>83.7</v>
      </c>
      <c r="S48" s="374"/>
    </row>
    <row r="49" spans="1:19" ht="16.5" thickBot="1">
      <c r="A49" s="319">
        <v>37</v>
      </c>
      <c r="B49" s="319">
        <v>7340</v>
      </c>
      <c r="C49" s="319" t="s">
        <v>718</v>
      </c>
      <c r="D49" s="319">
        <v>7</v>
      </c>
      <c r="E49" s="319" t="s">
        <v>696</v>
      </c>
      <c r="F49" s="319" t="s">
        <v>700</v>
      </c>
      <c r="G49" s="319" t="s">
        <v>155</v>
      </c>
      <c r="H49" s="319" t="s">
        <v>720</v>
      </c>
      <c r="I49" s="319">
        <v>6</v>
      </c>
      <c r="J49" s="319">
        <v>4</v>
      </c>
      <c r="K49" s="319">
        <v>8</v>
      </c>
      <c r="L49" s="476">
        <f t="shared" si="0"/>
        <v>18</v>
      </c>
      <c r="M49" s="319">
        <v>43</v>
      </c>
      <c r="N49" s="319">
        <v>45</v>
      </c>
      <c r="O49" s="500">
        <f t="shared" si="1"/>
        <v>26.4</v>
      </c>
      <c r="P49" s="319"/>
      <c r="Q49" s="477">
        <v>27</v>
      </c>
      <c r="R49" s="479">
        <f t="shared" si="2"/>
        <v>71.4</v>
      </c>
      <c r="S49" s="374"/>
    </row>
    <row r="50" spans="1:19" ht="16.5" thickBot="1">
      <c r="A50" s="408">
        <v>38</v>
      </c>
      <c r="B50" s="319">
        <v>5345</v>
      </c>
      <c r="C50" s="319" t="s">
        <v>719</v>
      </c>
      <c r="D50" s="319">
        <v>6</v>
      </c>
      <c r="E50" s="319" t="s">
        <v>704</v>
      </c>
      <c r="F50" s="408" t="s">
        <v>700</v>
      </c>
      <c r="G50" s="408" t="s">
        <v>155</v>
      </c>
      <c r="H50" s="319" t="s">
        <v>706</v>
      </c>
      <c r="I50" s="319"/>
      <c r="J50" s="319"/>
      <c r="K50" s="319"/>
      <c r="L50" s="476">
        <f t="shared" si="0"/>
        <v>0</v>
      </c>
      <c r="M50" s="319">
        <v>0</v>
      </c>
      <c r="N50" s="319">
        <v>0</v>
      </c>
      <c r="O50" s="500">
        <f t="shared" si="1"/>
        <v>0</v>
      </c>
      <c r="P50" s="319"/>
      <c r="Q50" s="477">
        <v>0</v>
      </c>
      <c r="R50" s="479">
        <f t="shared" si="2"/>
        <v>0</v>
      </c>
      <c r="S50" s="374"/>
    </row>
    <row r="51" spans="1:19" ht="15.75">
      <c r="A51" s="408">
        <v>39</v>
      </c>
      <c r="B51" s="319">
        <v>6328</v>
      </c>
      <c r="C51" s="215" t="s">
        <v>744</v>
      </c>
      <c r="D51" s="319">
        <v>5</v>
      </c>
      <c r="E51" s="319" t="s">
        <v>887</v>
      </c>
      <c r="F51" s="408" t="s">
        <v>731</v>
      </c>
      <c r="G51" s="408" t="s">
        <v>155</v>
      </c>
      <c r="H51" s="319" t="s">
        <v>747</v>
      </c>
      <c r="I51" s="319">
        <v>6</v>
      </c>
      <c r="J51" s="319">
        <v>2</v>
      </c>
      <c r="K51" s="319">
        <v>4</v>
      </c>
      <c r="L51" s="476">
        <f t="shared" si="0"/>
        <v>12</v>
      </c>
      <c r="M51" s="319">
        <v>44</v>
      </c>
      <c r="N51" s="319">
        <v>50</v>
      </c>
      <c r="O51" s="500">
        <f t="shared" si="1"/>
        <v>28.2</v>
      </c>
      <c r="P51" s="319"/>
      <c r="Q51" s="477">
        <v>28</v>
      </c>
      <c r="R51" s="479">
        <f t="shared" si="2"/>
        <v>68.2</v>
      </c>
      <c r="S51" s="374"/>
    </row>
    <row r="52" spans="1:19" ht="15.75">
      <c r="A52" s="208"/>
      <c r="B52" s="205"/>
      <c r="C52" s="217"/>
      <c r="D52" s="205"/>
      <c r="E52" s="205"/>
      <c r="F52" s="208"/>
      <c r="G52" s="208"/>
      <c r="H52" s="205"/>
      <c r="I52" s="187"/>
      <c r="J52" s="187"/>
      <c r="K52" s="187"/>
      <c r="L52" s="321"/>
      <c r="M52" s="187"/>
      <c r="N52" s="187"/>
      <c r="O52" s="321"/>
      <c r="P52" s="187"/>
      <c r="Q52" s="187"/>
      <c r="R52" s="187"/>
      <c r="S52" s="187"/>
    </row>
    <row r="53" spans="1:19" ht="15.75">
      <c r="A53" s="208"/>
      <c r="B53" s="205"/>
      <c r="C53" s="217"/>
      <c r="D53" s="205"/>
      <c r="E53" s="205"/>
      <c r="F53" s="208"/>
      <c r="G53" s="208"/>
      <c r="H53" s="205"/>
      <c r="I53" s="187"/>
      <c r="J53" s="187"/>
      <c r="K53" s="187"/>
      <c r="L53" s="321"/>
      <c r="M53" s="187"/>
      <c r="N53" s="187"/>
      <c r="O53" s="321"/>
      <c r="P53" s="187"/>
      <c r="Q53" s="187"/>
      <c r="R53" s="187"/>
      <c r="S53" s="187"/>
    </row>
    <row r="58" ht="9" customHeight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2.75" customHeight="1"/>
    <row r="67" ht="15" hidden="1"/>
    <row r="70" spans="4:8" ht="15">
      <c r="D70" s="49" t="s">
        <v>830</v>
      </c>
      <c r="H70" t="s">
        <v>35</v>
      </c>
    </row>
    <row r="71" spans="4:6" ht="15">
      <c r="D71" s="159" t="s">
        <v>831</v>
      </c>
      <c r="E71" s="159" t="s">
        <v>832</v>
      </c>
      <c r="F71" s="159" t="s">
        <v>833</v>
      </c>
    </row>
    <row r="72" spans="4:8" ht="25.5">
      <c r="D72" s="158">
        <v>1</v>
      </c>
      <c r="E72" s="292" t="s">
        <v>834</v>
      </c>
      <c r="F72" s="158" t="s">
        <v>835</v>
      </c>
      <c r="H72">
        <v>1</v>
      </c>
    </row>
    <row r="73" spans="4:8" ht="25.5">
      <c r="D73" s="158">
        <v>2</v>
      </c>
      <c r="E73" s="292" t="s">
        <v>836</v>
      </c>
      <c r="F73" s="158" t="s">
        <v>835</v>
      </c>
      <c r="H73">
        <v>2</v>
      </c>
    </row>
    <row r="74" spans="4:8" ht="51">
      <c r="D74" s="158">
        <v>3</v>
      </c>
      <c r="E74" s="292" t="s">
        <v>837</v>
      </c>
      <c r="F74" s="158" t="s">
        <v>838</v>
      </c>
      <c r="H74">
        <v>3</v>
      </c>
    </row>
  </sheetData>
  <sheetProtection/>
  <mergeCells count="17">
    <mergeCell ref="M10:P10"/>
    <mergeCell ref="Q10:Q11"/>
    <mergeCell ref="A8:S8"/>
    <mergeCell ref="A6:S6"/>
    <mergeCell ref="A5:S5"/>
    <mergeCell ref="R10:R12"/>
    <mergeCell ref="S10:S12"/>
    <mergeCell ref="I11:I12"/>
    <mergeCell ref="J11:J12"/>
    <mergeCell ref="A10:A12"/>
    <mergeCell ref="B10:B12"/>
    <mergeCell ref="C10:C12"/>
    <mergeCell ref="D10:D12"/>
    <mergeCell ref="E10:E12"/>
    <mergeCell ref="K11:K12"/>
    <mergeCell ref="G10:G12"/>
    <mergeCell ref="I10:L10"/>
  </mergeCells>
  <printOptions horizontalCentered="1"/>
  <pageMargins left="0.2362204724409449" right="0.2362204724409449" top="0.35433070866141736" bottom="0.9258333333333333" header="0.31496062992125984" footer="0.6875"/>
  <pageSetup fitToHeight="0" fitToWidth="1" horizontalDpi="600" verticalDpi="600" orientation="landscape" paperSize="9" scale="86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="70" zoomScaleNormal="70" zoomScalePageLayoutView="0" workbookViewId="0" topLeftCell="A1">
      <selection activeCell="E29" sqref="E29"/>
    </sheetView>
  </sheetViews>
  <sheetFormatPr defaultColWidth="9.140625" defaultRowHeight="15"/>
  <cols>
    <col min="1" max="1" width="3.8515625" style="0" customWidth="1"/>
    <col min="2" max="2" width="11.57421875" style="0" customWidth="1"/>
    <col min="3" max="3" width="24.00390625" style="0" customWidth="1"/>
    <col min="4" max="4" width="7.140625" style="0" customWidth="1"/>
    <col min="5" max="5" width="22.00390625" style="0" customWidth="1"/>
    <col min="6" max="6" width="15.7109375" style="0" customWidth="1"/>
    <col min="7" max="7" width="10.28125" style="0" customWidth="1"/>
    <col min="8" max="8" width="26.57421875" style="0" customWidth="1"/>
    <col min="9" max="11" width="8.00390625" style="0" customWidth="1"/>
    <col min="12" max="12" width="8.8515625" style="0" customWidth="1"/>
    <col min="13" max="14" width="8.7109375" style="0" customWidth="1"/>
    <col min="16" max="16" width="7.7109375" style="0" customWidth="1"/>
    <col min="17" max="17" width="9.00390625" style="0" customWidth="1"/>
    <col min="18" max="18" width="9.7109375" style="0" customWidth="1"/>
    <col min="19" max="19" width="10.8515625" style="0" customWidth="1"/>
    <col min="20" max="20" width="5.7109375" style="0" customWidth="1"/>
    <col min="21" max="21" width="7.7109375" style="0" customWidth="1"/>
    <col min="22" max="22" width="4.28125" style="0" customWidth="1"/>
  </cols>
  <sheetData>
    <row r="1" spans="1:15" ht="15">
      <c r="A1" s="48" t="s">
        <v>47</v>
      </c>
      <c r="D1" s="4"/>
      <c r="M1" s="377" t="s">
        <v>6</v>
      </c>
      <c r="N1" s="6"/>
      <c r="O1" s="6"/>
    </row>
    <row r="2" spans="1:16" ht="15">
      <c r="A2" s="48" t="s">
        <v>48</v>
      </c>
      <c r="B2" s="6"/>
      <c r="C2" s="6"/>
      <c r="D2" s="6"/>
      <c r="E2" s="1"/>
      <c r="F2" s="1"/>
      <c r="G2" s="1"/>
      <c r="H2" s="1"/>
      <c r="M2" s="377" t="s">
        <v>7</v>
      </c>
      <c r="N2" s="6"/>
      <c r="O2" s="6"/>
      <c r="P2" s="39"/>
    </row>
    <row r="3" spans="1:16" ht="15.75">
      <c r="A3" s="48"/>
      <c r="B3" s="6"/>
      <c r="C3" s="6"/>
      <c r="D3" s="6"/>
      <c r="E3" s="1"/>
      <c r="F3" s="1"/>
      <c r="G3" s="1"/>
      <c r="H3" s="384" t="s">
        <v>893</v>
      </c>
      <c r="M3" s="377" t="s">
        <v>8</v>
      </c>
      <c r="N3" s="6"/>
      <c r="O3" s="6"/>
      <c r="P3" s="39"/>
    </row>
    <row r="4" spans="1:16" ht="15">
      <c r="A4" s="49" t="s">
        <v>49</v>
      </c>
      <c r="B4" s="6"/>
      <c r="C4" s="6"/>
      <c r="D4" s="6"/>
      <c r="E4" s="1"/>
      <c r="F4" s="1"/>
      <c r="G4" s="1"/>
      <c r="H4" s="1"/>
      <c r="M4" s="39"/>
      <c r="N4" s="39"/>
      <c r="O4" s="39"/>
      <c r="P4" s="39"/>
    </row>
    <row r="5" spans="1:19" ht="15">
      <c r="A5" s="535" t="s">
        <v>33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</row>
    <row r="6" spans="1:19" ht="15">
      <c r="A6" s="535" t="s">
        <v>94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</row>
    <row r="7" spans="1:16" ht="9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>
      <c r="A8" s="636" t="s">
        <v>24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</row>
    <row r="9" ht="7.5" customHeight="1"/>
    <row r="10" spans="1:20" ht="16.5" customHeight="1">
      <c r="A10" s="633" t="s">
        <v>39</v>
      </c>
      <c r="B10" s="633" t="s">
        <v>40</v>
      </c>
      <c r="C10" s="631" t="s">
        <v>41</v>
      </c>
      <c r="D10" s="633" t="s">
        <v>42</v>
      </c>
      <c r="E10" s="631" t="s">
        <v>43</v>
      </c>
      <c r="F10" s="163"/>
      <c r="G10" s="631" t="s">
        <v>44</v>
      </c>
      <c r="H10" s="164"/>
      <c r="I10" s="632" t="s">
        <v>50</v>
      </c>
      <c r="J10" s="632"/>
      <c r="K10" s="632"/>
      <c r="L10" s="632"/>
      <c r="M10" s="637" t="s">
        <v>21</v>
      </c>
      <c r="N10" s="637"/>
      <c r="O10" s="637"/>
      <c r="P10" s="637"/>
      <c r="Q10" s="637"/>
      <c r="R10" s="629" t="s">
        <v>51</v>
      </c>
      <c r="S10" s="629" t="s">
        <v>52</v>
      </c>
      <c r="T10" s="634" t="s">
        <v>2</v>
      </c>
    </row>
    <row r="11" spans="1:20" ht="18" customHeight="1">
      <c r="A11" s="633"/>
      <c r="B11" s="633"/>
      <c r="C11" s="631"/>
      <c r="D11" s="633"/>
      <c r="E11" s="631"/>
      <c r="F11" s="163" t="s">
        <v>45</v>
      </c>
      <c r="G11" s="631"/>
      <c r="H11" s="164" t="s">
        <v>46</v>
      </c>
      <c r="I11" s="632">
        <v>1</v>
      </c>
      <c r="J11" s="632">
        <v>2</v>
      </c>
      <c r="K11" s="632">
        <v>3</v>
      </c>
      <c r="L11" s="150" t="s">
        <v>53</v>
      </c>
      <c r="M11" s="158" t="s">
        <v>54</v>
      </c>
      <c r="N11" s="158" t="s">
        <v>55</v>
      </c>
      <c r="O11" s="158" t="s">
        <v>62</v>
      </c>
      <c r="P11" s="160" t="s">
        <v>53</v>
      </c>
      <c r="Q11" s="161" t="s">
        <v>56</v>
      </c>
      <c r="R11" s="638"/>
      <c r="S11" s="639"/>
      <c r="T11" s="635"/>
    </row>
    <row r="12" spans="1:20" ht="18" customHeight="1">
      <c r="A12" s="633"/>
      <c r="B12" s="633"/>
      <c r="C12" s="631"/>
      <c r="D12" s="633"/>
      <c r="E12" s="631"/>
      <c r="F12" s="163"/>
      <c r="G12" s="631"/>
      <c r="H12" s="164"/>
      <c r="I12" s="632"/>
      <c r="J12" s="632"/>
      <c r="K12" s="632"/>
      <c r="L12" s="150" t="s">
        <v>57</v>
      </c>
      <c r="M12" s="162" t="s">
        <v>57</v>
      </c>
      <c r="N12" s="162" t="s">
        <v>57</v>
      </c>
      <c r="O12" s="162" t="s">
        <v>57</v>
      </c>
      <c r="P12" s="152" t="s">
        <v>59</v>
      </c>
      <c r="Q12" s="320"/>
      <c r="R12" s="152" t="s">
        <v>58</v>
      </c>
      <c r="S12" s="639"/>
      <c r="T12" s="635"/>
    </row>
    <row r="13" spans="1:20" ht="18" customHeight="1">
      <c r="A13" s="204">
        <v>1</v>
      </c>
      <c r="B13" s="204">
        <v>8521</v>
      </c>
      <c r="C13" s="319" t="s">
        <v>202</v>
      </c>
      <c r="D13" s="205">
        <v>8</v>
      </c>
      <c r="E13" s="206" t="s">
        <v>161</v>
      </c>
      <c r="F13" s="205" t="s">
        <v>159</v>
      </c>
      <c r="G13" s="205" t="s">
        <v>155</v>
      </c>
      <c r="H13" s="206" t="s">
        <v>206</v>
      </c>
      <c r="I13" s="57">
        <v>8</v>
      </c>
      <c r="J13" s="57">
        <v>6</v>
      </c>
      <c r="K13" s="57"/>
      <c r="L13" s="150">
        <f>I13+J13+K13</f>
        <v>14</v>
      </c>
      <c r="M13" s="320">
        <v>5</v>
      </c>
      <c r="N13" s="320">
        <v>0</v>
      </c>
      <c r="O13" s="320">
        <v>0</v>
      </c>
      <c r="P13" s="151">
        <f>(O13+M13+N13)*0.5</f>
        <v>2.5</v>
      </c>
      <c r="Q13" s="320"/>
      <c r="R13" s="152">
        <v>32</v>
      </c>
      <c r="S13" s="153">
        <f>P13+R13+L13</f>
        <v>48.5</v>
      </c>
      <c r="T13" s="378"/>
    </row>
    <row r="14" spans="1:20" ht="18" customHeight="1">
      <c r="A14" s="204">
        <v>2</v>
      </c>
      <c r="B14" s="204">
        <v>8572</v>
      </c>
      <c r="C14" s="319" t="s">
        <v>203</v>
      </c>
      <c r="D14" s="205">
        <v>8</v>
      </c>
      <c r="E14" s="206" t="s">
        <v>161</v>
      </c>
      <c r="F14" s="205" t="s">
        <v>159</v>
      </c>
      <c r="G14" s="205" t="s">
        <v>155</v>
      </c>
      <c r="H14" s="206" t="s">
        <v>206</v>
      </c>
      <c r="I14" s="57">
        <v>10</v>
      </c>
      <c r="J14" s="57">
        <v>6</v>
      </c>
      <c r="K14" s="57"/>
      <c r="L14" s="150">
        <f aca="true" t="shared" si="0" ref="L14:L45">I14+J14+K14</f>
        <v>16</v>
      </c>
      <c r="M14" s="320">
        <v>5</v>
      </c>
      <c r="N14" s="320">
        <v>0</v>
      </c>
      <c r="O14" s="320">
        <v>0</v>
      </c>
      <c r="P14" s="151">
        <f aca="true" t="shared" si="1" ref="P14:P45">(O14+M14+N14)*0.5</f>
        <v>2.5</v>
      </c>
      <c r="Q14" s="378"/>
      <c r="R14" s="152">
        <v>34</v>
      </c>
      <c r="S14" s="153">
        <f aca="true" t="shared" si="2" ref="S14:S45">P14+R14+L14</f>
        <v>52.5</v>
      </c>
      <c r="T14" s="378"/>
    </row>
    <row r="15" spans="1:20" ht="18" customHeight="1">
      <c r="A15" s="204">
        <v>3</v>
      </c>
      <c r="B15" s="204">
        <v>8583</v>
      </c>
      <c r="C15" s="319" t="s">
        <v>204</v>
      </c>
      <c r="D15" s="205">
        <v>8</v>
      </c>
      <c r="E15" s="206" t="s">
        <v>205</v>
      </c>
      <c r="F15" s="205" t="s">
        <v>159</v>
      </c>
      <c r="G15" s="205" t="s">
        <v>155</v>
      </c>
      <c r="H15" s="206" t="s">
        <v>207</v>
      </c>
      <c r="I15" s="57">
        <v>2</v>
      </c>
      <c r="J15" s="57">
        <v>6</v>
      </c>
      <c r="K15" s="57"/>
      <c r="L15" s="150">
        <f t="shared" si="0"/>
        <v>8</v>
      </c>
      <c r="M15" s="320">
        <v>20</v>
      </c>
      <c r="N15" s="320">
        <v>7</v>
      </c>
      <c r="O15" s="320">
        <v>4</v>
      </c>
      <c r="P15" s="151">
        <f t="shared" si="1"/>
        <v>15.5</v>
      </c>
      <c r="Q15" s="378"/>
      <c r="R15" s="152">
        <v>37</v>
      </c>
      <c r="S15" s="153">
        <f t="shared" si="2"/>
        <v>60.5</v>
      </c>
      <c r="T15" s="378"/>
    </row>
    <row r="16" spans="1:20" ht="18" customHeight="1">
      <c r="A16" s="204">
        <v>4</v>
      </c>
      <c r="B16" s="204">
        <v>5541</v>
      </c>
      <c r="C16" s="319" t="s">
        <v>254</v>
      </c>
      <c r="D16" s="205">
        <v>6</v>
      </c>
      <c r="E16" s="206" t="s">
        <v>238</v>
      </c>
      <c r="F16" s="205" t="s">
        <v>221</v>
      </c>
      <c r="G16" s="205" t="s">
        <v>155</v>
      </c>
      <c r="H16" s="206" t="s">
        <v>257</v>
      </c>
      <c r="I16" s="386">
        <v>7</v>
      </c>
      <c r="J16" s="386">
        <v>9</v>
      </c>
      <c r="K16" s="57"/>
      <c r="L16" s="150">
        <f t="shared" si="0"/>
        <v>16</v>
      </c>
      <c r="M16" s="320">
        <v>12</v>
      </c>
      <c r="N16" s="320">
        <v>2</v>
      </c>
      <c r="O16" s="320">
        <v>4</v>
      </c>
      <c r="P16" s="151">
        <f t="shared" si="1"/>
        <v>9</v>
      </c>
      <c r="Q16" s="378"/>
      <c r="R16" s="152">
        <v>44</v>
      </c>
      <c r="S16" s="153">
        <f t="shared" si="2"/>
        <v>69</v>
      </c>
      <c r="T16" s="378"/>
    </row>
    <row r="17" spans="1:20" ht="18" customHeight="1">
      <c r="A17" s="204">
        <v>5</v>
      </c>
      <c r="B17" s="204">
        <v>7533</v>
      </c>
      <c r="C17" s="319" t="s">
        <v>255</v>
      </c>
      <c r="D17" s="205">
        <v>7</v>
      </c>
      <c r="E17" s="205" t="s">
        <v>238</v>
      </c>
      <c r="F17" s="205" t="s">
        <v>221</v>
      </c>
      <c r="G17" s="205" t="s">
        <v>155</v>
      </c>
      <c r="H17" s="205" t="s">
        <v>257</v>
      </c>
      <c r="I17" s="386">
        <v>10</v>
      </c>
      <c r="J17" s="386">
        <v>10</v>
      </c>
      <c r="K17" s="57"/>
      <c r="L17" s="150">
        <f t="shared" si="0"/>
        <v>20</v>
      </c>
      <c r="M17" s="320">
        <v>5</v>
      </c>
      <c r="N17" s="320">
        <v>11</v>
      </c>
      <c r="O17" s="320">
        <v>4</v>
      </c>
      <c r="P17" s="151">
        <f t="shared" si="1"/>
        <v>10</v>
      </c>
      <c r="Q17" s="378"/>
      <c r="R17" s="152">
        <v>22</v>
      </c>
      <c r="S17" s="153">
        <f t="shared" si="2"/>
        <v>52</v>
      </c>
      <c r="T17" s="378"/>
    </row>
    <row r="18" spans="1:20" ht="18" customHeight="1">
      <c r="A18" s="204">
        <v>6</v>
      </c>
      <c r="B18" s="204">
        <v>8532</v>
      </c>
      <c r="C18" s="319" t="s">
        <v>256</v>
      </c>
      <c r="D18" s="205">
        <v>8</v>
      </c>
      <c r="E18" s="205" t="s">
        <v>239</v>
      </c>
      <c r="F18" s="205" t="s">
        <v>221</v>
      </c>
      <c r="G18" s="205" t="s">
        <v>155</v>
      </c>
      <c r="H18" s="205" t="s">
        <v>258</v>
      </c>
      <c r="I18" s="57"/>
      <c r="J18" s="57"/>
      <c r="K18" s="57"/>
      <c r="L18" s="150">
        <f t="shared" si="0"/>
        <v>0</v>
      </c>
      <c r="M18" s="320">
        <v>0</v>
      </c>
      <c r="N18" s="320">
        <v>0</v>
      </c>
      <c r="O18" s="320">
        <v>0</v>
      </c>
      <c r="P18" s="151">
        <f t="shared" si="1"/>
        <v>0</v>
      </c>
      <c r="Q18" s="378"/>
      <c r="R18" s="152">
        <v>23</v>
      </c>
      <c r="S18" s="153">
        <f t="shared" si="2"/>
        <v>23</v>
      </c>
      <c r="T18" s="378"/>
    </row>
    <row r="19" spans="1:20" ht="18" customHeight="1">
      <c r="A19" s="204">
        <v>7</v>
      </c>
      <c r="B19" s="204">
        <v>6511</v>
      </c>
      <c r="C19" s="319" t="s">
        <v>302</v>
      </c>
      <c r="D19" s="205">
        <v>5</v>
      </c>
      <c r="E19" s="205" t="s">
        <v>291</v>
      </c>
      <c r="F19" s="205" t="s">
        <v>268</v>
      </c>
      <c r="G19" s="205" t="s">
        <v>155</v>
      </c>
      <c r="H19" s="194" t="s">
        <v>290</v>
      </c>
      <c r="I19" s="386">
        <v>6</v>
      </c>
      <c r="J19" s="386">
        <v>5</v>
      </c>
      <c r="K19" s="57"/>
      <c r="L19" s="150">
        <f t="shared" si="0"/>
        <v>11</v>
      </c>
      <c r="M19" s="320">
        <v>2</v>
      </c>
      <c r="N19" s="320">
        <v>5</v>
      </c>
      <c r="O19" s="320">
        <v>2</v>
      </c>
      <c r="P19" s="151">
        <f t="shared" si="1"/>
        <v>4.5</v>
      </c>
      <c r="Q19" s="378"/>
      <c r="R19" s="152">
        <v>32</v>
      </c>
      <c r="S19" s="153">
        <f t="shared" si="2"/>
        <v>47.5</v>
      </c>
      <c r="T19" s="378"/>
    </row>
    <row r="20" spans="1:20" ht="18" customHeight="1">
      <c r="A20" s="204">
        <v>8</v>
      </c>
      <c r="B20" s="204">
        <v>6552</v>
      </c>
      <c r="C20" s="319" t="s">
        <v>303</v>
      </c>
      <c r="D20" s="205">
        <v>5</v>
      </c>
      <c r="E20" s="205" t="s">
        <v>276</v>
      </c>
      <c r="F20" s="205" t="s">
        <v>268</v>
      </c>
      <c r="G20" s="205" t="s">
        <v>155</v>
      </c>
      <c r="H20" s="194" t="s">
        <v>286</v>
      </c>
      <c r="I20" s="386">
        <v>6</v>
      </c>
      <c r="J20" s="386">
        <v>7</v>
      </c>
      <c r="K20" s="57"/>
      <c r="L20" s="150">
        <f t="shared" si="0"/>
        <v>13</v>
      </c>
      <c r="M20" s="320">
        <v>2</v>
      </c>
      <c r="N20" s="320">
        <v>1</v>
      </c>
      <c r="O20" s="320">
        <v>1</v>
      </c>
      <c r="P20" s="151">
        <f t="shared" si="1"/>
        <v>2</v>
      </c>
      <c r="Q20" s="378"/>
      <c r="R20" s="152">
        <v>45</v>
      </c>
      <c r="S20" s="153">
        <f t="shared" si="2"/>
        <v>60</v>
      </c>
      <c r="T20" s="378"/>
    </row>
    <row r="21" spans="1:20" ht="18" customHeight="1">
      <c r="A21" s="204">
        <v>9</v>
      </c>
      <c r="B21" s="204">
        <v>6567</v>
      </c>
      <c r="C21" s="319" t="s">
        <v>304</v>
      </c>
      <c r="D21" s="205">
        <v>5</v>
      </c>
      <c r="E21" s="205" t="s">
        <v>295</v>
      </c>
      <c r="F21" s="205" t="s">
        <v>268</v>
      </c>
      <c r="G21" s="205" t="s">
        <v>155</v>
      </c>
      <c r="H21" s="194" t="s">
        <v>296</v>
      </c>
      <c r="I21" s="386">
        <v>8</v>
      </c>
      <c r="J21" s="386">
        <v>8</v>
      </c>
      <c r="K21" s="57"/>
      <c r="L21" s="150">
        <f t="shared" si="0"/>
        <v>16</v>
      </c>
      <c r="M21" s="320">
        <v>7</v>
      </c>
      <c r="N21" s="320">
        <v>2</v>
      </c>
      <c r="O21" s="320">
        <v>6</v>
      </c>
      <c r="P21" s="151">
        <f t="shared" si="1"/>
        <v>7.5</v>
      </c>
      <c r="Q21" s="378"/>
      <c r="R21" s="152">
        <v>39</v>
      </c>
      <c r="S21" s="153">
        <f t="shared" si="2"/>
        <v>62.5</v>
      </c>
      <c r="T21" s="378"/>
    </row>
    <row r="22" spans="1:20" ht="18" customHeight="1">
      <c r="A22" s="267">
        <v>10</v>
      </c>
      <c r="B22" s="267">
        <v>8539</v>
      </c>
      <c r="C22" s="319" t="s">
        <v>846</v>
      </c>
      <c r="D22" s="237">
        <v>8</v>
      </c>
      <c r="E22" s="237" t="s">
        <v>367</v>
      </c>
      <c r="F22" s="237" t="s">
        <v>339</v>
      </c>
      <c r="G22" s="237" t="s">
        <v>155</v>
      </c>
      <c r="H22" s="203" t="s">
        <v>345</v>
      </c>
      <c r="I22" s="387">
        <v>8</v>
      </c>
      <c r="J22" s="387">
        <v>10</v>
      </c>
      <c r="K22" s="180"/>
      <c r="L22" s="181">
        <f t="shared" si="0"/>
        <v>18</v>
      </c>
      <c r="M22" s="100">
        <v>9</v>
      </c>
      <c r="N22" s="100">
        <v>3</v>
      </c>
      <c r="O22" s="100">
        <v>4</v>
      </c>
      <c r="P22" s="182">
        <f t="shared" si="1"/>
        <v>8</v>
      </c>
      <c r="Q22" s="168"/>
      <c r="R22" s="183">
        <v>49</v>
      </c>
      <c r="S22" s="184">
        <f t="shared" si="2"/>
        <v>75</v>
      </c>
      <c r="T22" s="168" t="s">
        <v>894</v>
      </c>
    </row>
    <row r="23" spans="1:20" ht="15.75">
      <c r="A23" s="207">
        <v>11</v>
      </c>
      <c r="B23" s="205">
        <v>8579</v>
      </c>
      <c r="C23" s="319" t="s">
        <v>364</v>
      </c>
      <c r="D23" s="208">
        <v>8</v>
      </c>
      <c r="E23" s="208" t="s">
        <v>367</v>
      </c>
      <c r="F23" s="208" t="s">
        <v>339</v>
      </c>
      <c r="G23" s="208" t="s">
        <v>155</v>
      </c>
      <c r="H23" s="206" t="s">
        <v>345</v>
      </c>
      <c r="I23" s="378">
        <v>10</v>
      </c>
      <c r="J23" s="388">
        <v>10</v>
      </c>
      <c r="K23" s="378"/>
      <c r="L23" s="181">
        <f t="shared" si="0"/>
        <v>20</v>
      </c>
      <c r="M23" s="378">
        <v>12</v>
      </c>
      <c r="N23" s="378">
        <v>8</v>
      </c>
      <c r="O23" s="378">
        <v>5</v>
      </c>
      <c r="P23" s="182">
        <f t="shared" si="1"/>
        <v>12.5</v>
      </c>
      <c r="Q23" s="378"/>
      <c r="R23" s="183">
        <v>38</v>
      </c>
      <c r="S23" s="184">
        <f t="shared" si="2"/>
        <v>70.5</v>
      </c>
      <c r="T23" s="378" t="s">
        <v>895</v>
      </c>
    </row>
    <row r="24" spans="1:20" ht="15.75" customHeight="1" thickBot="1">
      <c r="A24" s="207">
        <v>12</v>
      </c>
      <c r="B24" s="205">
        <v>7539</v>
      </c>
      <c r="C24" s="319" t="s">
        <v>365</v>
      </c>
      <c r="D24" s="208">
        <v>7</v>
      </c>
      <c r="E24" s="290" t="s">
        <v>765</v>
      </c>
      <c r="F24" s="208" t="s">
        <v>339</v>
      </c>
      <c r="G24" s="208" t="s">
        <v>155</v>
      </c>
      <c r="H24" s="268" t="s">
        <v>366</v>
      </c>
      <c r="I24" s="378">
        <v>10</v>
      </c>
      <c r="J24" s="378">
        <v>9</v>
      </c>
      <c r="K24" s="378"/>
      <c r="L24" s="181">
        <f t="shared" si="0"/>
        <v>19</v>
      </c>
      <c r="M24" s="378">
        <v>20</v>
      </c>
      <c r="N24" s="378">
        <v>13</v>
      </c>
      <c r="O24" s="378">
        <v>2</v>
      </c>
      <c r="P24" s="182">
        <f t="shared" si="1"/>
        <v>17.5</v>
      </c>
      <c r="Q24" s="378"/>
      <c r="R24" s="183">
        <v>37</v>
      </c>
      <c r="S24" s="184">
        <f t="shared" si="2"/>
        <v>73.5</v>
      </c>
      <c r="T24" s="378" t="s">
        <v>896</v>
      </c>
    </row>
    <row r="25" spans="1:20" ht="15.75">
      <c r="A25" s="207">
        <v>13</v>
      </c>
      <c r="B25" s="205">
        <v>5542</v>
      </c>
      <c r="C25" s="319" t="s">
        <v>401</v>
      </c>
      <c r="D25" s="208">
        <v>6</v>
      </c>
      <c r="E25" s="208" t="s">
        <v>392</v>
      </c>
      <c r="F25" s="208" t="s">
        <v>375</v>
      </c>
      <c r="G25" s="208" t="s">
        <v>155</v>
      </c>
      <c r="H25" s="205" t="s">
        <v>403</v>
      </c>
      <c r="I25" s="378">
        <v>10</v>
      </c>
      <c r="J25" s="378">
        <v>10</v>
      </c>
      <c r="K25" s="378"/>
      <c r="L25" s="181">
        <f t="shared" si="0"/>
        <v>20</v>
      </c>
      <c r="M25" s="378">
        <v>2</v>
      </c>
      <c r="N25" s="378">
        <v>2</v>
      </c>
      <c r="O25" s="378">
        <v>1</v>
      </c>
      <c r="P25" s="182">
        <f t="shared" si="1"/>
        <v>2.5</v>
      </c>
      <c r="Q25" s="378"/>
      <c r="R25" s="183">
        <v>32</v>
      </c>
      <c r="S25" s="184">
        <f t="shared" si="2"/>
        <v>54.5</v>
      </c>
      <c r="T25" s="378"/>
    </row>
    <row r="26" spans="1:20" ht="15.75">
      <c r="A26" s="207">
        <v>14</v>
      </c>
      <c r="B26" s="205">
        <v>5521</v>
      </c>
      <c r="C26" s="319" t="s">
        <v>402</v>
      </c>
      <c r="D26" s="208">
        <v>6</v>
      </c>
      <c r="E26" s="205" t="s">
        <v>392</v>
      </c>
      <c r="F26" s="208" t="s">
        <v>375</v>
      </c>
      <c r="G26" s="208" t="s">
        <v>155</v>
      </c>
      <c r="H26" s="205" t="s">
        <v>403</v>
      </c>
      <c r="I26" s="378">
        <v>10</v>
      </c>
      <c r="J26" s="378">
        <v>10</v>
      </c>
      <c r="K26" s="378"/>
      <c r="L26" s="181">
        <f t="shared" si="0"/>
        <v>20</v>
      </c>
      <c r="M26" s="378">
        <v>3</v>
      </c>
      <c r="N26" s="378">
        <v>5</v>
      </c>
      <c r="O26" s="378">
        <v>1</v>
      </c>
      <c r="P26" s="182">
        <f t="shared" si="1"/>
        <v>4.5</v>
      </c>
      <c r="Q26" s="378"/>
      <c r="R26" s="183">
        <v>35</v>
      </c>
      <c r="S26" s="184">
        <f t="shared" si="2"/>
        <v>59.5</v>
      </c>
      <c r="T26" s="378"/>
    </row>
    <row r="27" spans="1:20" ht="16.5" thickBot="1">
      <c r="A27" s="207">
        <v>15</v>
      </c>
      <c r="B27" s="205">
        <v>5539</v>
      </c>
      <c r="C27" s="206" t="s">
        <v>877</v>
      </c>
      <c r="D27" s="208">
        <v>6</v>
      </c>
      <c r="E27" s="205" t="s">
        <v>405</v>
      </c>
      <c r="F27" s="208" t="s">
        <v>375</v>
      </c>
      <c r="G27" s="208" t="s">
        <v>155</v>
      </c>
      <c r="H27" s="205" t="s">
        <v>404</v>
      </c>
      <c r="I27" s="378">
        <v>10</v>
      </c>
      <c r="J27" s="378">
        <v>10</v>
      </c>
      <c r="K27" s="378"/>
      <c r="L27" s="181">
        <f t="shared" si="0"/>
        <v>20</v>
      </c>
      <c r="M27" s="378">
        <v>2</v>
      </c>
      <c r="N27" s="378">
        <v>4</v>
      </c>
      <c r="O27" s="378">
        <v>1</v>
      </c>
      <c r="P27" s="182">
        <f t="shared" si="1"/>
        <v>3.5</v>
      </c>
      <c r="Q27" s="378"/>
      <c r="R27" s="183">
        <v>40</v>
      </c>
      <c r="S27" s="184">
        <f t="shared" si="2"/>
        <v>63.5</v>
      </c>
      <c r="T27" s="378"/>
    </row>
    <row r="28" spans="1:20" ht="18.75" customHeight="1">
      <c r="A28" s="207">
        <v>16</v>
      </c>
      <c r="B28" s="205">
        <v>7542</v>
      </c>
      <c r="C28" s="206" t="s">
        <v>878</v>
      </c>
      <c r="D28" s="205">
        <v>7</v>
      </c>
      <c r="E28" s="265" t="s">
        <v>694</v>
      </c>
      <c r="F28" s="205" t="s">
        <v>700</v>
      </c>
      <c r="G28" s="205" t="s">
        <v>155</v>
      </c>
      <c r="H28" s="193" t="s">
        <v>721</v>
      </c>
      <c r="I28" s="378">
        <v>7</v>
      </c>
      <c r="J28" s="378">
        <v>8</v>
      </c>
      <c r="K28" s="378"/>
      <c r="L28" s="181">
        <f t="shared" si="0"/>
        <v>15</v>
      </c>
      <c r="M28" s="378">
        <v>11</v>
      </c>
      <c r="N28" s="378">
        <v>4</v>
      </c>
      <c r="O28" s="378">
        <v>0</v>
      </c>
      <c r="P28" s="182">
        <f t="shared" si="1"/>
        <v>7.5</v>
      </c>
      <c r="Q28" s="378"/>
      <c r="R28" s="183">
        <v>0</v>
      </c>
      <c r="S28" s="184">
        <f t="shared" si="2"/>
        <v>22.5</v>
      </c>
      <c r="T28" s="378"/>
    </row>
    <row r="29" spans="1:20" ht="20.25" customHeight="1">
      <c r="A29" s="207">
        <v>17</v>
      </c>
      <c r="B29" s="205">
        <v>5562</v>
      </c>
      <c r="C29" s="206" t="s">
        <v>879</v>
      </c>
      <c r="D29" s="205">
        <v>6</v>
      </c>
      <c r="E29" s="205" t="s">
        <v>405</v>
      </c>
      <c r="F29" s="205" t="s">
        <v>375</v>
      </c>
      <c r="G29" s="205" t="s">
        <v>155</v>
      </c>
      <c r="H29" s="205" t="s">
        <v>404</v>
      </c>
      <c r="I29" s="378">
        <v>9</v>
      </c>
      <c r="J29" s="378">
        <v>10</v>
      </c>
      <c r="K29" s="378"/>
      <c r="L29" s="181">
        <f t="shared" si="0"/>
        <v>19</v>
      </c>
      <c r="M29" s="378">
        <v>1</v>
      </c>
      <c r="N29" s="378">
        <v>2</v>
      </c>
      <c r="O29" s="378">
        <v>2</v>
      </c>
      <c r="P29" s="182">
        <f t="shared" si="1"/>
        <v>2.5</v>
      </c>
      <c r="Q29" s="378"/>
      <c r="R29" s="183">
        <v>40</v>
      </c>
      <c r="S29" s="184">
        <f t="shared" si="2"/>
        <v>61.5</v>
      </c>
      <c r="T29" s="378"/>
    </row>
    <row r="30" spans="1:20" ht="15.75">
      <c r="A30" s="205">
        <v>18</v>
      </c>
      <c r="B30" s="205">
        <v>6524</v>
      </c>
      <c r="C30" s="206" t="s">
        <v>880</v>
      </c>
      <c r="D30" s="205">
        <v>5</v>
      </c>
      <c r="E30" s="206" t="s">
        <v>467</v>
      </c>
      <c r="F30" s="205" t="s">
        <v>458</v>
      </c>
      <c r="G30" s="205" t="s">
        <v>155</v>
      </c>
      <c r="H30" s="205" t="s">
        <v>489</v>
      </c>
      <c r="I30" s="378">
        <v>9</v>
      </c>
      <c r="J30" s="378">
        <v>8</v>
      </c>
      <c r="K30" s="378"/>
      <c r="L30" s="181">
        <f t="shared" si="0"/>
        <v>17</v>
      </c>
      <c r="M30" s="378">
        <v>2</v>
      </c>
      <c r="N30" s="378">
        <v>3</v>
      </c>
      <c r="O30" s="378">
        <v>5</v>
      </c>
      <c r="P30" s="182">
        <f t="shared" si="1"/>
        <v>5</v>
      </c>
      <c r="Q30" s="378"/>
      <c r="R30" s="183">
        <v>31</v>
      </c>
      <c r="S30" s="184">
        <f t="shared" si="2"/>
        <v>53</v>
      </c>
      <c r="T30" s="378"/>
    </row>
    <row r="31" spans="1:20" ht="15.75">
      <c r="A31" s="207">
        <v>19</v>
      </c>
      <c r="B31" s="205">
        <v>6546</v>
      </c>
      <c r="C31" s="264"/>
      <c r="D31" s="208">
        <v>5</v>
      </c>
      <c r="E31" s="206" t="s">
        <v>467</v>
      </c>
      <c r="F31" s="208" t="s">
        <v>458</v>
      </c>
      <c r="G31" s="208" t="s">
        <v>155</v>
      </c>
      <c r="H31" s="205" t="s">
        <v>489</v>
      </c>
      <c r="I31" s="378"/>
      <c r="J31" s="378"/>
      <c r="K31" s="378"/>
      <c r="L31" s="181">
        <f t="shared" si="0"/>
        <v>0</v>
      </c>
      <c r="M31" s="378"/>
      <c r="N31" s="378"/>
      <c r="O31" s="378"/>
      <c r="P31" s="182">
        <f t="shared" si="1"/>
        <v>0</v>
      </c>
      <c r="Q31" s="378"/>
      <c r="R31" s="183">
        <v>37</v>
      </c>
      <c r="S31" s="184">
        <f t="shared" si="2"/>
        <v>37</v>
      </c>
      <c r="T31" s="378"/>
    </row>
    <row r="32" spans="1:20" ht="15.75">
      <c r="A32" s="207">
        <v>20</v>
      </c>
      <c r="B32" s="205">
        <v>6559</v>
      </c>
      <c r="C32" s="266" t="s">
        <v>881</v>
      </c>
      <c r="D32" s="208">
        <v>5</v>
      </c>
      <c r="E32" s="206" t="s">
        <v>460</v>
      </c>
      <c r="F32" s="208" t="s">
        <v>458</v>
      </c>
      <c r="G32" s="208" t="s">
        <v>155</v>
      </c>
      <c r="H32" s="205" t="s">
        <v>457</v>
      </c>
      <c r="I32" s="378">
        <v>2</v>
      </c>
      <c r="J32" s="378">
        <v>5</v>
      </c>
      <c r="K32" s="378"/>
      <c r="L32" s="181">
        <f t="shared" si="0"/>
        <v>7</v>
      </c>
      <c r="M32" s="378">
        <v>1</v>
      </c>
      <c r="N32" s="378">
        <v>8</v>
      </c>
      <c r="O32" s="378">
        <v>1</v>
      </c>
      <c r="P32" s="182">
        <f t="shared" si="1"/>
        <v>5</v>
      </c>
      <c r="Q32" s="378"/>
      <c r="R32" s="183">
        <v>26</v>
      </c>
      <c r="S32" s="184">
        <f t="shared" si="2"/>
        <v>38</v>
      </c>
      <c r="T32" s="378"/>
    </row>
    <row r="33" spans="1:20" ht="17.25" customHeight="1">
      <c r="A33" s="207">
        <v>21</v>
      </c>
      <c r="B33" s="205">
        <v>7548</v>
      </c>
      <c r="C33" s="194" t="s">
        <v>876</v>
      </c>
      <c r="D33" s="205">
        <v>7</v>
      </c>
      <c r="E33" s="211" t="s">
        <v>515</v>
      </c>
      <c r="F33" s="208" t="s">
        <v>501</v>
      </c>
      <c r="G33" s="208" t="s">
        <v>155</v>
      </c>
      <c r="H33" s="210" t="s">
        <v>535</v>
      </c>
      <c r="I33" s="378">
        <v>10</v>
      </c>
      <c r="J33" s="378">
        <v>10</v>
      </c>
      <c r="K33" s="378"/>
      <c r="L33" s="181">
        <f t="shared" si="0"/>
        <v>20</v>
      </c>
      <c r="M33" s="378">
        <v>12</v>
      </c>
      <c r="N33" s="378">
        <v>3</v>
      </c>
      <c r="O33" s="378">
        <v>7</v>
      </c>
      <c r="P33" s="182">
        <f t="shared" si="1"/>
        <v>11</v>
      </c>
      <c r="Q33" s="378"/>
      <c r="R33" s="183">
        <v>43</v>
      </c>
      <c r="S33" s="184">
        <f t="shared" si="2"/>
        <v>74</v>
      </c>
      <c r="T33" s="378" t="s">
        <v>896</v>
      </c>
    </row>
    <row r="34" spans="1:20" ht="20.25" customHeight="1">
      <c r="A34" s="207">
        <v>22</v>
      </c>
      <c r="B34" s="205">
        <v>8543</v>
      </c>
      <c r="C34" s="194" t="s">
        <v>875</v>
      </c>
      <c r="D34" s="205">
        <v>8</v>
      </c>
      <c r="E34" s="210" t="s">
        <v>534</v>
      </c>
      <c r="F34" s="208" t="s">
        <v>501</v>
      </c>
      <c r="G34" s="208" t="s">
        <v>155</v>
      </c>
      <c r="H34" s="210" t="s">
        <v>536</v>
      </c>
      <c r="I34" s="378">
        <v>6</v>
      </c>
      <c r="J34" s="378">
        <v>8</v>
      </c>
      <c r="K34" s="378"/>
      <c r="L34" s="181">
        <f t="shared" si="0"/>
        <v>14</v>
      </c>
      <c r="M34" s="378">
        <v>1</v>
      </c>
      <c r="N34" s="378">
        <v>1</v>
      </c>
      <c r="O34" s="378">
        <v>0</v>
      </c>
      <c r="P34" s="182">
        <f t="shared" si="1"/>
        <v>1</v>
      </c>
      <c r="Q34" s="378"/>
      <c r="R34" s="183">
        <v>33</v>
      </c>
      <c r="S34" s="184">
        <f t="shared" si="2"/>
        <v>48</v>
      </c>
      <c r="T34" s="378"/>
    </row>
    <row r="35" spans="1:20" ht="18.75" customHeight="1" thickBot="1">
      <c r="A35" s="207">
        <v>23</v>
      </c>
      <c r="B35" s="205">
        <v>5555</v>
      </c>
      <c r="C35" s="194" t="s">
        <v>867</v>
      </c>
      <c r="D35" s="205">
        <v>6</v>
      </c>
      <c r="E35" s="210" t="s">
        <v>499</v>
      </c>
      <c r="F35" s="208" t="s">
        <v>501</v>
      </c>
      <c r="G35" s="208" t="s">
        <v>155</v>
      </c>
      <c r="H35" s="210" t="s">
        <v>537</v>
      </c>
      <c r="I35" s="378">
        <v>8</v>
      </c>
      <c r="J35" s="378">
        <v>9</v>
      </c>
      <c r="K35" s="378"/>
      <c r="L35" s="181">
        <f t="shared" si="0"/>
        <v>17</v>
      </c>
      <c r="M35" s="378">
        <v>5</v>
      </c>
      <c r="N35" s="378">
        <v>5</v>
      </c>
      <c r="O35" s="378">
        <v>7</v>
      </c>
      <c r="P35" s="182">
        <f t="shared" si="1"/>
        <v>8.5</v>
      </c>
      <c r="Q35" s="378"/>
      <c r="R35" s="183">
        <v>38</v>
      </c>
      <c r="S35" s="184">
        <f t="shared" si="2"/>
        <v>63.5</v>
      </c>
      <c r="T35" s="378"/>
    </row>
    <row r="36" spans="1:20" ht="15.75">
      <c r="A36" s="205">
        <v>24</v>
      </c>
      <c r="B36" s="205">
        <v>8547</v>
      </c>
      <c r="C36" s="250" t="s">
        <v>882</v>
      </c>
      <c r="D36" s="205">
        <v>8</v>
      </c>
      <c r="E36" s="205" t="s">
        <v>583</v>
      </c>
      <c r="F36" s="205" t="s">
        <v>568</v>
      </c>
      <c r="G36" s="205" t="s">
        <v>155</v>
      </c>
      <c r="H36" s="213" t="s">
        <v>592</v>
      </c>
      <c r="I36" s="378">
        <v>10</v>
      </c>
      <c r="J36" s="378">
        <v>10</v>
      </c>
      <c r="K36" s="378"/>
      <c r="L36" s="181">
        <f t="shared" si="0"/>
        <v>20</v>
      </c>
      <c r="M36" s="378">
        <v>20</v>
      </c>
      <c r="N36" s="378">
        <v>7</v>
      </c>
      <c r="O36" s="378">
        <v>0</v>
      </c>
      <c r="P36" s="182">
        <f t="shared" si="1"/>
        <v>13.5</v>
      </c>
      <c r="Q36" s="378"/>
      <c r="R36" s="183">
        <v>45</v>
      </c>
      <c r="S36" s="184">
        <f t="shared" si="2"/>
        <v>78.5</v>
      </c>
      <c r="T36" s="378" t="s">
        <v>894</v>
      </c>
    </row>
    <row r="37" spans="1:20" ht="15.75">
      <c r="A37" s="205">
        <v>25</v>
      </c>
      <c r="B37" s="205">
        <v>7552</v>
      </c>
      <c r="C37" s="169" t="s">
        <v>883</v>
      </c>
      <c r="D37" s="205">
        <v>7</v>
      </c>
      <c r="E37" s="213" t="s">
        <v>572</v>
      </c>
      <c r="F37" s="205" t="s">
        <v>568</v>
      </c>
      <c r="G37" s="205" t="s">
        <v>155</v>
      </c>
      <c r="H37" s="213" t="s">
        <v>579</v>
      </c>
      <c r="I37" s="378">
        <v>10</v>
      </c>
      <c r="J37" s="378">
        <v>8</v>
      </c>
      <c r="K37" s="378"/>
      <c r="L37" s="181">
        <f t="shared" si="0"/>
        <v>18</v>
      </c>
      <c r="M37" s="378">
        <v>14</v>
      </c>
      <c r="N37" s="378">
        <v>4</v>
      </c>
      <c r="O37" s="378">
        <v>3</v>
      </c>
      <c r="P37" s="182">
        <f t="shared" si="1"/>
        <v>10.5</v>
      </c>
      <c r="Q37" s="378"/>
      <c r="R37" s="183">
        <v>40</v>
      </c>
      <c r="S37" s="184">
        <f t="shared" si="2"/>
        <v>68.5</v>
      </c>
      <c r="T37" s="378" t="s">
        <v>895</v>
      </c>
    </row>
    <row r="38" spans="1:20" ht="21" customHeight="1">
      <c r="A38" s="205">
        <v>26</v>
      </c>
      <c r="B38" s="205">
        <v>7573</v>
      </c>
      <c r="C38" s="169" t="s">
        <v>884</v>
      </c>
      <c r="D38" s="205">
        <v>7</v>
      </c>
      <c r="E38" s="213" t="s">
        <v>572</v>
      </c>
      <c r="F38" s="205" t="s">
        <v>568</v>
      </c>
      <c r="G38" s="205" t="s">
        <v>155</v>
      </c>
      <c r="H38" s="213" t="s">
        <v>593</v>
      </c>
      <c r="I38" s="378">
        <v>10</v>
      </c>
      <c r="J38" s="378">
        <v>8</v>
      </c>
      <c r="K38" s="378"/>
      <c r="L38" s="181">
        <f t="shared" si="0"/>
        <v>18</v>
      </c>
      <c r="M38" s="378">
        <v>1</v>
      </c>
      <c r="N38" s="378">
        <v>9</v>
      </c>
      <c r="O38" s="378">
        <v>1</v>
      </c>
      <c r="P38" s="182">
        <f t="shared" si="1"/>
        <v>5.5</v>
      </c>
      <c r="Q38" s="378"/>
      <c r="R38" s="183">
        <v>40</v>
      </c>
      <c r="S38" s="184">
        <f t="shared" si="2"/>
        <v>63.5</v>
      </c>
      <c r="T38" s="378"/>
    </row>
    <row r="39" spans="1:20" ht="20.25" customHeight="1">
      <c r="A39" s="208">
        <v>27</v>
      </c>
      <c r="B39" s="205">
        <v>6531</v>
      </c>
      <c r="C39" s="205" t="s">
        <v>885</v>
      </c>
      <c r="D39" s="205">
        <v>5</v>
      </c>
      <c r="E39" s="205" t="s">
        <v>770</v>
      </c>
      <c r="F39" s="208" t="s">
        <v>610</v>
      </c>
      <c r="G39" s="208" t="s">
        <v>155</v>
      </c>
      <c r="H39" s="194" t="s">
        <v>628</v>
      </c>
      <c r="I39" s="378">
        <v>5</v>
      </c>
      <c r="J39" s="378">
        <v>6</v>
      </c>
      <c r="K39" s="378"/>
      <c r="L39" s="181">
        <f t="shared" si="0"/>
        <v>11</v>
      </c>
      <c r="M39" s="378">
        <v>2</v>
      </c>
      <c r="N39" s="378">
        <v>2</v>
      </c>
      <c r="O39" s="378">
        <v>1</v>
      </c>
      <c r="P39" s="182">
        <f t="shared" si="1"/>
        <v>2.5</v>
      </c>
      <c r="Q39" s="378"/>
      <c r="R39" s="183">
        <v>30</v>
      </c>
      <c r="S39" s="184">
        <f t="shared" si="2"/>
        <v>43.5</v>
      </c>
      <c r="T39" s="378"/>
    </row>
    <row r="40" spans="1:20" ht="18.75" customHeight="1">
      <c r="A40" s="208">
        <v>28</v>
      </c>
      <c r="B40" s="205">
        <v>6562</v>
      </c>
      <c r="C40" s="205" t="s">
        <v>886</v>
      </c>
      <c r="D40" s="205">
        <v>5</v>
      </c>
      <c r="E40" s="205" t="s">
        <v>770</v>
      </c>
      <c r="F40" s="208" t="s">
        <v>610</v>
      </c>
      <c r="G40" s="208" t="s">
        <v>155</v>
      </c>
      <c r="H40" s="194" t="s">
        <v>629</v>
      </c>
      <c r="I40" s="378">
        <v>6</v>
      </c>
      <c r="J40" s="378">
        <v>5</v>
      </c>
      <c r="K40" s="378"/>
      <c r="L40" s="181">
        <f t="shared" si="0"/>
        <v>11</v>
      </c>
      <c r="M40" s="378">
        <v>7</v>
      </c>
      <c r="N40" s="378">
        <v>5</v>
      </c>
      <c r="O40" s="378">
        <v>2</v>
      </c>
      <c r="P40" s="182">
        <f t="shared" si="1"/>
        <v>7</v>
      </c>
      <c r="Q40" s="378"/>
      <c r="R40" s="183">
        <v>32</v>
      </c>
      <c r="S40" s="184">
        <f t="shared" si="2"/>
        <v>50</v>
      </c>
      <c r="T40" s="378"/>
    </row>
    <row r="41" spans="1:20" ht="15.75">
      <c r="A41" s="208">
        <v>29</v>
      </c>
      <c r="B41" s="205">
        <v>5549</v>
      </c>
      <c r="C41" s="205" t="s">
        <v>664</v>
      </c>
      <c r="D41" s="205">
        <v>6</v>
      </c>
      <c r="E41" s="205" t="s">
        <v>667</v>
      </c>
      <c r="F41" s="208" t="s">
        <v>152</v>
      </c>
      <c r="G41" s="208" t="s">
        <v>155</v>
      </c>
      <c r="H41" s="205" t="s">
        <v>668</v>
      </c>
      <c r="I41" s="378">
        <v>5</v>
      </c>
      <c r="J41" s="378">
        <v>5</v>
      </c>
      <c r="K41" s="378"/>
      <c r="L41" s="181">
        <f t="shared" si="0"/>
        <v>10</v>
      </c>
      <c r="M41" s="378">
        <v>5</v>
      </c>
      <c r="N41" s="378">
        <v>13</v>
      </c>
      <c r="O41" s="378">
        <v>0</v>
      </c>
      <c r="P41" s="182">
        <f t="shared" si="1"/>
        <v>9</v>
      </c>
      <c r="Q41" s="378"/>
      <c r="R41" s="183">
        <v>34</v>
      </c>
      <c r="S41" s="184">
        <f t="shared" si="2"/>
        <v>53</v>
      </c>
      <c r="T41" s="378"/>
    </row>
    <row r="42" spans="1:20" ht="15.75">
      <c r="A42" s="208">
        <v>30</v>
      </c>
      <c r="B42" s="205">
        <v>8552</v>
      </c>
      <c r="C42" s="205" t="s">
        <v>665</v>
      </c>
      <c r="D42" s="205">
        <v>8</v>
      </c>
      <c r="E42" s="205" t="s">
        <v>655</v>
      </c>
      <c r="F42" s="208" t="s">
        <v>152</v>
      </c>
      <c r="G42" s="208" t="s">
        <v>155</v>
      </c>
      <c r="H42" s="205" t="s">
        <v>663</v>
      </c>
      <c r="I42" s="378">
        <v>9</v>
      </c>
      <c r="J42" s="378">
        <v>10</v>
      </c>
      <c r="K42" s="378"/>
      <c r="L42" s="181">
        <f t="shared" si="0"/>
        <v>19</v>
      </c>
      <c r="M42" s="378">
        <v>0</v>
      </c>
      <c r="N42" s="378">
        <v>0</v>
      </c>
      <c r="O42" s="378">
        <v>0</v>
      </c>
      <c r="P42" s="182">
        <f t="shared" si="1"/>
        <v>0</v>
      </c>
      <c r="Q42" s="378"/>
      <c r="R42" s="183">
        <v>24</v>
      </c>
      <c r="S42" s="184">
        <f t="shared" si="2"/>
        <v>43</v>
      </c>
      <c r="T42" s="378"/>
    </row>
    <row r="43" spans="1:20" ht="15.75">
      <c r="A43" s="208">
        <v>31</v>
      </c>
      <c r="B43" s="205">
        <v>6538</v>
      </c>
      <c r="C43" s="205" t="s">
        <v>666</v>
      </c>
      <c r="D43" s="205">
        <v>5</v>
      </c>
      <c r="E43" s="205" t="s">
        <v>655</v>
      </c>
      <c r="F43" s="208" t="s">
        <v>152</v>
      </c>
      <c r="G43" s="208" t="s">
        <v>155</v>
      </c>
      <c r="H43" s="205" t="s">
        <v>652</v>
      </c>
      <c r="I43" s="378">
        <v>5</v>
      </c>
      <c r="J43" s="378">
        <v>5</v>
      </c>
      <c r="K43" s="378"/>
      <c r="L43" s="181">
        <f t="shared" si="0"/>
        <v>10</v>
      </c>
      <c r="M43" s="378">
        <v>2</v>
      </c>
      <c r="N43" s="378">
        <v>2</v>
      </c>
      <c r="O43" s="378">
        <v>4</v>
      </c>
      <c r="P43" s="182">
        <f t="shared" si="1"/>
        <v>4</v>
      </c>
      <c r="Q43" s="378"/>
      <c r="R43" s="183">
        <v>33</v>
      </c>
      <c r="S43" s="184">
        <f t="shared" si="2"/>
        <v>47</v>
      </c>
      <c r="T43" s="378"/>
    </row>
    <row r="44" spans="1:20" ht="15.75">
      <c r="A44" s="205">
        <v>32</v>
      </c>
      <c r="B44" s="205">
        <v>7562</v>
      </c>
      <c r="C44" s="217" t="s">
        <v>741</v>
      </c>
      <c r="D44" s="205">
        <v>7</v>
      </c>
      <c r="E44" s="205" t="s">
        <v>782</v>
      </c>
      <c r="F44" s="208" t="s">
        <v>731</v>
      </c>
      <c r="G44" s="208" t="s">
        <v>155</v>
      </c>
      <c r="H44" s="205" t="s">
        <v>743</v>
      </c>
      <c r="I44" s="378">
        <v>7</v>
      </c>
      <c r="J44" s="378">
        <v>5</v>
      </c>
      <c r="K44" s="378"/>
      <c r="L44" s="181">
        <f t="shared" si="0"/>
        <v>12</v>
      </c>
      <c r="M44" s="378">
        <v>3</v>
      </c>
      <c r="N44" s="378">
        <v>4</v>
      </c>
      <c r="O44" s="378">
        <v>2</v>
      </c>
      <c r="P44" s="182">
        <f t="shared" si="1"/>
        <v>4.5</v>
      </c>
      <c r="Q44" s="378"/>
      <c r="R44" s="183">
        <v>38</v>
      </c>
      <c r="S44" s="184">
        <f t="shared" si="2"/>
        <v>54.5</v>
      </c>
      <c r="T44" s="378"/>
    </row>
    <row r="45" spans="1:20" ht="15.75">
      <c r="A45" s="205">
        <v>33</v>
      </c>
      <c r="B45" s="205">
        <v>7592</v>
      </c>
      <c r="C45" s="217" t="s">
        <v>742</v>
      </c>
      <c r="D45" s="205">
        <v>7</v>
      </c>
      <c r="E45" s="205" t="s">
        <v>782</v>
      </c>
      <c r="F45" s="208" t="s">
        <v>731</v>
      </c>
      <c r="G45" s="208" t="s">
        <v>155</v>
      </c>
      <c r="H45" s="205" t="s">
        <v>743</v>
      </c>
      <c r="I45" s="378">
        <v>9</v>
      </c>
      <c r="J45" s="378">
        <v>5</v>
      </c>
      <c r="K45" s="378"/>
      <c r="L45" s="181">
        <f t="shared" si="0"/>
        <v>14</v>
      </c>
      <c r="M45" s="378">
        <v>4</v>
      </c>
      <c r="N45" s="378">
        <v>7</v>
      </c>
      <c r="O45" s="378">
        <v>5</v>
      </c>
      <c r="P45" s="182">
        <f t="shared" si="1"/>
        <v>8</v>
      </c>
      <c r="Q45" s="378"/>
      <c r="R45" s="183">
        <v>32</v>
      </c>
      <c r="S45" s="184">
        <f t="shared" si="2"/>
        <v>54</v>
      </c>
      <c r="T45" s="378"/>
    </row>
    <row r="46" spans="1:20" ht="15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</row>
    <row r="50" ht="15.75" thickBot="1">
      <c r="D50" s="49" t="s">
        <v>830</v>
      </c>
    </row>
    <row r="51" spans="4:8" ht="15">
      <c r="D51" s="307" t="s">
        <v>831</v>
      </c>
      <c r="E51" s="628" t="s">
        <v>832</v>
      </c>
      <c r="F51" s="628"/>
      <c r="G51" s="628"/>
      <c r="H51" s="308" t="s">
        <v>833</v>
      </c>
    </row>
    <row r="52" spans="4:8" ht="21.75" customHeight="1">
      <c r="D52" s="309">
        <v>1</v>
      </c>
      <c r="E52" s="629" t="s">
        <v>839</v>
      </c>
      <c r="F52" s="629"/>
      <c r="G52" s="629"/>
      <c r="H52" s="310" t="s">
        <v>840</v>
      </c>
    </row>
    <row r="53" spans="4:8" ht="25.5" customHeight="1" thickBot="1">
      <c r="D53" s="311">
        <v>2</v>
      </c>
      <c r="E53" s="630" t="s">
        <v>837</v>
      </c>
      <c r="F53" s="630"/>
      <c r="G53" s="630"/>
      <c r="H53" s="312" t="s">
        <v>840</v>
      </c>
    </row>
    <row r="57" ht="15">
      <c r="H57" t="s">
        <v>35</v>
      </c>
    </row>
    <row r="58" ht="15">
      <c r="H58">
        <v>1</v>
      </c>
    </row>
    <row r="59" ht="15">
      <c r="H59">
        <v>2</v>
      </c>
    </row>
    <row r="60" ht="15">
      <c r="H60">
        <v>3</v>
      </c>
    </row>
  </sheetData>
  <sheetProtection/>
  <mergeCells count="20">
    <mergeCell ref="T10:T12"/>
    <mergeCell ref="J11:J12"/>
    <mergeCell ref="K11:K12"/>
    <mergeCell ref="A8:S8"/>
    <mergeCell ref="A5:S5"/>
    <mergeCell ref="A6:S6"/>
    <mergeCell ref="M10:Q10"/>
    <mergeCell ref="R10:R11"/>
    <mergeCell ref="S10:S12"/>
    <mergeCell ref="I11:I12"/>
    <mergeCell ref="E51:G51"/>
    <mergeCell ref="E52:G52"/>
    <mergeCell ref="E53:G53"/>
    <mergeCell ref="G10:G12"/>
    <mergeCell ref="I10:L10"/>
    <mergeCell ref="A10:A12"/>
    <mergeCell ref="B10:B12"/>
    <mergeCell ref="C10:C12"/>
    <mergeCell ref="D10:D12"/>
    <mergeCell ref="E10:E12"/>
  </mergeCells>
  <printOptions horizontalCentered="1"/>
  <pageMargins left="0.2362204724409449" right="0.2362204724409449" top="0.35433070866141736" bottom="0.9258333333333333" header="0.31496062992125984" footer="0.6875"/>
  <pageSetup fitToHeight="1" fitToWidth="1" orientation="landscape" paperSize="9" scale="79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5.7109375" style="0" customWidth="1"/>
    <col min="4" max="4" width="6.00390625" style="0" customWidth="1"/>
    <col min="5" max="5" width="26.140625" style="0" customWidth="1"/>
    <col min="6" max="6" width="14.57421875" style="0" customWidth="1"/>
    <col min="7" max="7" width="11.8515625" style="0" customWidth="1"/>
    <col min="8" max="8" width="28.421875" style="0" customWidth="1"/>
    <col min="9" max="9" width="17.7109375" style="0" customWidth="1"/>
    <col min="10" max="11" width="8.140625" style="0" customWidth="1"/>
    <col min="12" max="14" width="8.7109375" style="0" customWidth="1"/>
    <col min="15" max="15" width="10.57421875" style="0" customWidth="1"/>
    <col min="16" max="17" width="5.7109375" style="0" customWidth="1"/>
    <col min="18" max="18" width="6.71093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2" ht="15">
      <c r="A1" s="48" t="s">
        <v>47</v>
      </c>
      <c r="D1" s="4"/>
      <c r="L1" s="377" t="s">
        <v>6</v>
      </c>
    </row>
    <row r="2" spans="1:16" ht="15">
      <c r="A2" s="48" t="s">
        <v>48</v>
      </c>
      <c r="B2" s="6"/>
      <c r="C2" s="6"/>
      <c r="D2" s="6"/>
      <c r="E2" s="1"/>
      <c r="F2" s="1"/>
      <c r="G2" s="1"/>
      <c r="H2" s="1"/>
      <c r="K2" s="6"/>
      <c r="L2" s="377" t="s">
        <v>7</v>
      </c>
      <c r="M2" s="39"/>
      <c r="N2" s="39"/>
      <c r="O2" s="39"/>
      <c r="P2" s="39"/>
    </row>
    <row r="3" spans="1:16" ht="15">
      <c r="A3" s="48"/>
      <c r="B3" s="6"/>
      <c r="C3" s="6"/>
      <c r="D3" s="6"/>
      <c r="E3" s="1"/>
      <c r="F3" s="1"/>
      <c r="G3" s="1"/>
      <c r="H3" s="383" t="s">
        <v>893</v>
      </c>
      <c r="K3" s="6"/>
      <c r="L3" s="377" t="s">
        <v>8</v>
      </c>
      <c r="M3" s="39"/>
      <c r="N3" s="39"/>
      <c r="O3" s="39"/>
      <c r="P3" s="39"/>
    </row>
    <row r="4" spans="1:16" ht="15">
      <c r="A4" s="49" t="s">
        <v>49</v>
      </c>
      <c r="B4" s="6"/>
      <c r="C4" s="6"/>
      <c r="D4" s="6"/>
      <c r="E4" s="1"/>
      <c r="F4" s="1"/>
      <c r="G4" s="1"/>
      <c r="H4" s="1"/>
      <c r="K4" s="6"/>
      <c r="L4" s="6"/>
      <c r="M4" s="39"/>
      <c r="N4" s="39"/>
      <c r="O4" s="39"/>
      <c r="P4" s="39"/>
    </row>
    <row r="5" spans="1:16" ht="15">
      <c r="A5" s="535" t="s">
        <v>33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0"/>
    </row>
    <row r="6" spans="1:16" ht="15">
      <c r="A6" s="535" t="s">
        <v>94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0"/>
    </row>
    <row r="7" spans="1:16" ht="8.2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8.75">
      <c r="A8" s="645" t="s">
        <v>25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</row>
    <row r="9" ht="7.5" customHeight="1"/>
    <row r="10" spans="1:16" ht="16.5" customHeight="1">
      <c r="A10" s="633" t="s">
        <v>39</v>
      </c>
      <c r="B10" s="633" t="s">
        <v>40</v>
      </c>
      <c r="C10" s="631" t="s">
        <v>41</v>
      </c>
      <c r="D10" s="633" t="s">
        <v>42</v>
      </c>
      <c r="E10" s="631" t="s">
        <v>43</v>
      </c>
      <c r="F10" s="163"/>
      <c r="G10" s="631" t="s">
        <v>44</v>
      </c>
      <c r="H10" s="164"/>
      <c r="I10" s="165" t="s">
        <v>50</v>
      </c>
      <c r="J10" s="642" t="s">
        <v>21</v>
      </c>
      <c r="K10" s="642"/>
      <c r="L10" s="642"/>
      <c r="M10" s="642"/>
      <c r="N10" s="633" t="s">
        <v>51</v>
      </c>
      <c r="O10" s="633" t="s">
        <v>52</v>
      </c>
      <c r="P10" s="643" t="s">
        <v>2</v>
      </c>
    </row>
    <row r="11" spans="1:16" ht="18" customHeight="1">
      <c r="A11" s="633"/>
      <c r="B11" s="633"/>
      <c r="C11" s="631"/>
      <c r="D11" s="633"/>
      <c r="E11" s="631"/>
      <c r="F11" s="163" t="s">
        <v>45</v>
      </c>
      <c r="G11" s="631"/>
      <c r="H11" s="164" t="s">
        <v>46</v>
      </c>
      <c r="I11" s="154" t="s">
        <v>53</v>
      </c>
      <c r="J11" s="163" t="s">
        <v>54</v>
      </c>
      <c r="K11" s="163" t="s">
        <v>55</v>
      </c>
      <c r="L11" s="154" t="s">
        <v>53</v>
      </c>
      <c r="M11" s="166" t="s">
        <v>56</v>
      </c>
      <c r="N11" s="641"/>
      <c r="O11" s="640"/>
      <c r="P11" s="644"/>
    </row>
    <row r="12" spans="1:16" ht="18" customHeight="1">
      <c r="A12" s="633"/>
      <c r="B12" s="633"/>
      <c r="C12" s="631"/>
      <c r="D12" s="633"/>
      <c r="E12" s="631"/>
      <c r="F12" s="163"/>
      <c r="G12" s="631"/>
      <c r="H12" s="164"/>
      <c r="I12" s="154" t="s">
        <v>57</v>
      </c>
      <c r="J12" s="167" t="s">
        <v>63</v>
      </c>
      <c r="K12" s="167" t="s">
        <v>63</v>
      </c>
      <c r="L12" s="156" t="s">
        <v>59</v>
      </c>
      <c r="M12" s="149"/>
      <c r="N12" s="156" t="s">
        <v>58</v>
      </c>
      <c r="O12" s="640"/>
      <c r="P12" s="644"/>
    </row>
    <row r="13" spans="1:16" ht="18" customHeight="1">
      <c r="A13" s="204">
        <v>1</v>
      </c>
      <c r="B13" s="204">
        <v>6728</v>
      </c>
      <c r="C13" s="206" t="s">
        <v>208</v>
      </c>
      <c r="D13" s="205">
        <v>5</v>
      </c>
      <c r="E13" s="206" t="s">
        <v>211</v>
      </c>
      <c r="F13" s="205" t="s">
        <v>159</v>
      </c>
      <c r="G13" s="205" t="s">
        <v>155</v>
      </c>
      <c r="H13" s="206" t="s">
        <v>212</v>
      </c>
      <c r="I13" s="154">
        <v>0</v>
      </c>
      <c r="J13" s="149">
        <v>0</v>
      </c>
      <c r="K13" s="149">
        <v>0</v>
      </c>
      <c r="L13" s="155">
        <f>(K13+J13)*0.3</f>
        <v>0</v>
      </c>
      <c r="M13" s="149"/>
      <c r="N13" s="156">
        <v>0</v>
      </c>
      <c r="O13" s="157">
        <f>L13+N13+I13</f>
        <v>0</v>
      </c>
      <c r="P13" s="374"/>
    </row>
    <row r="14" spans="1:16" ht="18" customHeight="1">
      <c r="A14" s="204">
        <v>2</v>
      </c>
      <c r="B14" s="204">
        <v>6781</v>
      </c>
      <c r="C14" s="206" t="s">
        <v>209</v>
      </c>
      <c r="D14" s="205">
        <v>5</v>
      </c>
      <c r="E14" s="206" t="s">
        <v>758</v>
      </c>
      <c r="F14" s="205" t="s">
        <v>159</v>
      </c>
      <c r="G14" s="205" t="s">
        <v>155</v>
      </c>
      <c r="H14" s="206" t="s">
        <v>213</v>
      </c>
      <c r="I14" s="154">
        <v>5</v>
      </c>
      <c r="J14" s="149">
        <v>0</v>
      </c>
      <c r="K14" s="149">
        <v>0</v>
      </c>
      <c r="L14" s="155">
        <f>(K14+J14)*0.4167</f>
        <v>0</v>
      </c>
      <c r="M14" s="379"/>
      <c r="N14" s="156">
        <v>40</v>
      </c>
      <c r="O14" s="157">
        <f aca="true" t="shared" si="0" ref="O14:O44">L14+N14+I14</f>
        <v>45</v>
      </c>
      <c r="P14" s="374"/>
    </row>
    <row r="15" spans="1:16" ht="18" customHeight="1">
      <c r="A15" s="204">
        <v>3</v>
      </c>
      <c r="B15" s="204">
        <v>5793</v>
      </c>
      <c r="C15" s="206" t="s">
        <v>210</v>
      </c>
      <c r="D15" s="205">
        <v>5</v>
      </c>
      <c r="E15" s="206" t="s">
        <v>211</v>
      </c>
      <c r="F15" s="205" t="s">
        <v>159</v>
      </c>
      <c r="G15" s="205" t="s">
        <v>155</v>
      </c>
      <c r="H15" s="206" t="s">
        <v>212</v>
      </c>
      <c r="I15" s="154">
        <v>0</v>
      </c>
      <c r="J15" s="149">
        <v>0</v>
      </c>
      <c r="K15" s="149">
        <v>0</v>
      </c>
      <c r="L15" s="155">
        <f>(K15+J15)*0.4167</f>
        <v>0</v>
      </c>
      <c r="M15" s="379"/>
      <c r="N15" s="156">
        <v>0</v>
      </c>
      <c r="O15" s="157">
        <f t="shared" si="0"/>
        <v>0</v>
      </c>
      <c r="P15" s="374"/>
    </row>
    <row r="16" spans="1:16" ht="18" customHeight="1">
      <c r="A16" s="204">
        <v>4</v>
      </c>
      <c r="B16" s="204">
        <v>7711</v>
      </c>
      <c r="C16" s="266" t="s">
        <v>251</v>
      </c>
      <c r="D16" s="205">
        <v>7</v>
      </c>
      <c r="E16" s="228" t="s">
        <v>239</v>
      </c>
      <c r="F16" s="205" t="s">
        <v>221</v>
      </c>
      <c r="G16" s="205" t="s">
        <v>155</v>
      </c>
      <c r="H16" s="206" t="s">
        <v>242</v>
      </c>
      <c r="I16" s="154">
        <v>20</v>
      </c>
      <c r="J16" s="149">
        <v>11</v>
      </c>
      <c r="K16" s="149">
        <v>13</v>
      </c>
      <c r="L16" s="155">
        <v>24</v>
      </c>
      <c r="M16" s="379">
        <v>5</v>
      </c>
      <c r="N16" s="156">
        <v>30</v>
      </c>
      <c r="O16" s="157">
        <f t="shared" si="0"/>
        <v>74</v>
      </c>
      <c r="P16" s="374"/>
    </row>
    <row r="17" spans="1:16" ht="18" customHeight="1">
      <c r="A17" s="204">
        <v>5</v>
      </c>
      <c r="B17" s="204">
        <v>7729</v>
      </c>
      <c r="C17" s="266" t="s">
        <v>252</v>
      </c>
      <c r="D17" s="205">
        <v>7</v>
      </c>
      <c r="E17" s="257" t="s">
        <v>239</v>
      </c>
      <c r="F17" s="205" t="s">
        <v>221</v>
      </c>
      <c r="G17" s="205" t="s">
        <v>155</v>
      </c>
      <c r="H17" s="205" t="s">
        <v>242</v>
      </c>
      <c r="I17" s="154">
        <v>18</v>
      </c>
      <c r="J17" s="149">
        <v>10</v>
      </c>
      <c r="K17" s="149">
        <v>11</v>
      </c>
      <c r="L17" s="155">
        <v>21</v>
      </c>
      <c r="M17" s="379">
        <v>10</v>
      </c>
      <c r="N17" s="156">
        <v>31</v>
      </c>
      <c r="O17" s="157">
        <f t="shared" si="0"/>
        <v>70</v>
      </c>
      <c r="P17" s="374"/>
    </row>
    <row r="18" spans="1:16" ht="18" customHeight="1">
      <c r="A18" s="204">
        <v>6</v>
      </c>
      <c r="B18" s="204">
        <v>8731</v>
      </c>
      <c r="C18" s="266" t="s">
        <v>253</v>
      </c>
      <c r="D18" s="205">
        <v>8</v>
      </c>
      <c r="E18" s="257" t="s">
        <v>239</v>
      </c>
      <c r="F18" s="205" t="s">
        <v>221</v>
      </c>
      <c r="G18" s="205" t="s">
        <v>155</v>
      </c>
      <c r="H18" s="205" t="s">
        <v>242</v>
      </c>
      <c r="I18" s="154">
        <v>20</v>
      </c>
      <c r="J18" s="149">
        <v>9</v>
      </c>
      <c r="K18" s="149">
        <v>14</v>
      </c>
      <c r="L18" s="155">
        <v>23</v>
      </c>
      <c r="M18" s="379">
        <v>13</v>
      </c>
      <c r="N18" s="156">
        <v>23</v>
      </c>
      <c r="O18" s="157">
        <f t="shared" si="0"/>
        <v>66</v>
      </c>
      <c r="P18" s="374"/>
    </row>
    <row r="19" spans="1:16" ht="18" customHeight="1">
      <c r="A19" s="204">
        <v>7</v>
      </c>
      <c r="B19" s="204">
        <v>6729</v>
      </c>
      <c r="C19" s="194" t="s">
        <v>298</v>
      </c>
      <c r="D19" s="205">
        <v>5</v>
      </c>
      <c r="E19" s="205" t="s">
        <v>291</v>
      </c>
      <c r="F19" s="205" t="s">
        <v>268</v>
      </c>
      <c r="G19" s="205" t="s">
        <v>155</v>
      </c>
      <c r="H19" s="194" t="s">
        <v>290</v>
      </c>
      <c r="I19" s="154">
        <v>20</v>
      </c>
      <c r="J19" s="149">
        <v>9</v>
      </c>
      <c r="K19" s="149">
        <v>12</v>
      </c>
      <c r="L19" s="155">
        <v>21</v>
      </c>
      <c r="M19" s="379">
        <v>6</v>
      </c>
      <c r="N19" s="156">
        <v>29</v>
      </c>
      <c r="O19" s="157">
        <f t="shared" si="0"/>
        <v>70</v>
      </c>
      <c r="P19" s="374"/>
    </row>
    <row r="20" spans="1:16" ht="18" customHeight="1">
      <c r="A20" s="204">
        <v>8</v>
      </c>
      <c r="B20" s="204">
        <v>6786</v>
      </c>
      <c r="C20" s="194" t="s">
        <v>299</v>
      </c>
      <c r="D20" s="205">
        <v>5</v>
      </c>
      <c r="E20" s="205" t="s">
        <v>276</v>
      </c>
      <c r="F20" s="205" t="s">
        <v>268</v>
      </c>
      <c r="G20" s="205" t="s">
        <v>155</v>
      </c>
      <c r="H20" s="194" t="s">
        <v>301</v>
      </c>
      <c r="I20" s="154">
        <v>14</v>
      </c>
      <c r="J20" s="149">
        <v>14</v>
      </c>
      <c r="K20" s="149">
        <v>5</v>
      </c>
      <c r="L20" s="155">
        <v>19</v>
      </c>
      <c r="M20" s="379">
        <v>5</v>
      </c>
      <c r="N20" s="156">
        <v>40</v>
      </c>
      <c r="O20" s="157">
        <f t="shared" si="0"/>
        <v>73</v>
      </c>
      <c r="P20" s="374" t="s">
        <v>892</v>
      </c>
    </row>
    <row r="21" spans="1:16" ht="18" customHeight="1">
      <c r="A21" s="204">
        <v>9</v>
      </c>
      <c r="B21" s="204">
        <v>6777</v>
      </c>
      <c r="C21" s="194" t="s">
        <v>300</v>
      </c>
      <c r="D21" s="205">
        <v>5</v>
      </c>
      <c r="E21" s="205" t="s">
        <v>291</v>
      </c>
      <c r="F21" s="205" t="s">
        <v>268</v>
      </c>
      <c r="G21" s="205" t="s">
        <v>155</v>
      </c>
      <c r="H21" s="194" t="s">
        <v>290</v>
      </c>
      <c r="I21" s="154">
        <v>18</v>
      </c>
      <c r="J21" s="149">
        <v>6</v>
      </c>
      <c r="K21" s="149">
        <v>3</v>
      </c>
      <c r="L21" s="155">
        <v>9</v>
      </c>
      <c r="M21" s="379">
        <v>5</v>
      </c>
      <c r="N21" s="156">
        <v>41</v>
      </c>
      <c r="O21" s="157">
        <f t="shared" si="0"/>
        <v>68</v>
      </c>
      <c r="P21" s="374" t="s">
        <v>892</v>
      </c>
    </row>
    <row r="22" spans="1:16" ht="18" customHeight="1">
      <c r="A22" s="204">
        <v>10</v>
      </c>
      <c r="B22" s="204">
        <v>8739</v>
      </c>
      <c r="C22" s="169" t="s">
        <v>361</v>
      </c>
      <c r="D22" s="205">
        <v>8</v>
      </c>
      <c r="E22" s="205" t="s">
        <v>346</v>
      </c>
      <c r="F22" s="205" t="s">
        <v>339</v>
      </c>
      <c r="G22" s="205" t="s">
        <v>155</v>
      </c>
      <c r="H22" s="206" t="s">
        <v>345</v>
      </c>
      <c r="I22" s="154">
        <v>20</v>
      </c>
      <c r="J22" s="149">
        <v>6</v>
      </c>
      <c r="K22" s="149">
        <v>3</v>
      </c>
      <c r="L22" s="155">
        <v>9</v>
      </c>
      <c r="M22" s="379">
        <v>5</v>
      </c>
      <c r="N22" s="156">
        <v>44</v>
      </c>
      <c r="O22" s="157">
        <f t="shared" si="0"/>
        <v>73</v>
      </c>
      <c r="P22" s="374" t="s">
        <v>891</v>
      </c>
    </row>
    <row r="23" spans="1:16" ht="15.75">
      <c r="A23" s="207">
        <v>11</v>
      </c>
      <c r="B23" s="205">
        <v>8742</v>
      </c>
      <c r="C23" s="169" t="s">
        <v>362</v>
      </c>
      <c r="D23" s="208">
        <v>8</v>
      </c>
      <c r="E23" s="208" t="s">
        <v>346</v>
      </c>
      <c r="F23" s="208" t="s">
        <v>339</v>
      </c>
      <c r="G23" s="208" t="s">
        <v>155</v>
      </c>
      <c r="H23" s="169" t="s">
        <v>345</v>
      </c>
      <c r="I23" s="154">
        <v>16</v>
      </c>
      <c r="J23" s="378">
        <v>5</v>
      </c>
      <c r="K23" s="378">
        <v>5</v>
      </c>
      <c r="L23" s="155">
        <v>10</v>
      </c>
      <c r="M23" s="378">
        <v>3</v>
      </c>
      <c r="N23" s="156">
        <v>41</v>
      </c>
      <c r="O23" s="157">
        <f t="shared" si="0"/>
        <v>67</v>
      </c>
      <c r="P23" s="375"/>
    </row>
    <row r="24" spans="1:16" ht="15.75">
      <c r="A24" s="207">
        <v>12</v>
      </c>
      <c r="B24" s="205">
        <v>8749</v>
      </c>
      <c r="C24" s="169" t="s">
        <v>363</v>
      </c>
      <c r="D24" s="208">
        <v>8</v>
      </c>
      <c r="E24" s="208" t="s">
        <v>346</v>
      </c>
      <c r="F24" s="208" t="s">
        <v>339</v>
      </c>
      <c r="G24" s="208" t="s">
        <v>155</v>
      </c>
      <c r="H24" s="206" t="s">
        <v>345</v>
      </c>
      <c r="I24" s="154">
        <v>15</v>
      </c>
      <c r="J24" s="378">
        <v>3</v>
      </c>
      <c r="K24" s="378">
        <v>3</v>
      </c>
      <c r="L24" s="155">
        <v>6</v>
      </c>
      <c r="M24" s="378">
        <v>3</v>
      </c>
      <c r="N24" s="156">
        <v>44</v>
      </c>
      <c r="O24" s="157">
        <f t="shared" si="0"/>
        <v>65</v>
      </c>
      <c r="P24" s="375"/>
    </row>
    <row r="25" spans="1:16" ht="15.75">
      <c r="A25" s="205">
        <v>13</v>
      </c>
      <c r="B25" s="205">
        <v>5721</v>
      </c>
      <c r="C25" s="205" t="s">
        <v>777</v>
      </c>
      <c r="D25" s="208">
        <v>6</v>
      </c>
      <c r="E25" s="205" t="s">
        <v>376</v>
      </c>
      <c r="F25" s="208" t="s">
        <v>375</v>
      </c>
      <c r="G25" s="208" t="s">
        <v>155</v>
      </c>
      <c r="H25" s="243" t="s">
        <v>409</v>
      </c>
      <c r="I25" s="154">
        <v>14</v>
      </c>
      <c r="J25" s="378">
        <v>3</v>
      </c>
      <c r="K25" s="378">
        <v>3</v>
      </c>
      <c r="L25" s="155">
        <v>6</v>
      </c>
      <c r="M25" s="378">
        <v>3</v>
      </c>
      <c r="N25" s="156">
        <v>40</v>
      </c>
      <c r="O25" s="157">
        <f t="shared" si="0"/>
        <v>60</v>
      </c>
      <c r="P25" s="375"/>
    </row>
    <row r="26" spans="1:16" ht="15.75">
      <c r="A26" s="205">
        <v>14</v>
      </c>
      <c r="B26" s="205">
        <v>5732</v>
      </c>
      <c r="C26" s="205" t="s">
        <v>406</v>
      </c>
      <c r="D26" s="208">
        <v>6</v>
      </c>
      <c r="E26" s="205" t="s">
        <v>408</v>
      </c>
      <c r="F26" s="208" t="s">
        <v>375</v>
      </c>
      <c r="G26" s="208" t="s">
        <v>155</v>
      </c>
      <c r="H26" s="205" t="s">
        <v>395</v>
      </c>
      <c r="I26" s="154">
        <v>10</v>
      </c>
      <c r="J26" s="378">
        <v>5</v>
      </c>
      <c r="K26" s="378">
        <v>8</v>
      </c>
      <c r="L26" s="155">
        <v>13</v>
      </c>
      <c r="M26" s="378">
        <v>8</v>
      </c>
      <c r="N26" s="156">
        <v>35</v>
      </c>
      <c r="O26" s="157">
        <f t="shared" si="0"/>
        <v>58</v>
      </c>
      <c r="P26" s="375"/>
    </row>
    <row r="27" spans="1:16" ht="15.75">
      <c r="A27" s="205">
        <v>15</v>
      </c>
      <c r="B27" s="205">
        <v>8752</v>
      </c>
      <c r="C27" s="205" t="s">
        <v>407</v>
      </c>
      <c r="D27" s="208">
        <v>8</v>
      </c>
      <c r="E27" s="205" t="s">
        <v>408</v>
      </c>
      <c r="F27" s="208" t="s">
        <v>375</v>
      </c>
      <c r="G27" s="208" t="s">
        <v>155</v>
      </c>
      <c r="H27" s="205" t="s">
        <v>395</v>
      </c>
      <c r="I27" s="154">
        <v>15</v>
      </c>
      <c r="J27" s="378">
        <v>6</v>
      </c>
      <c r="K27" s="378">
        <v>12</v>
      </c>
      <c r="L27" s="155">
        <v>18</v>
      </c>
      <c r="M27" s="378">
        <v>5</v>
      </c>
      <c r="N27" s="156">
        <v>35</v>
      </c>
      <c r="O27" s="157">
        <f t="shared" si="0"/>
        <v>68</v>
      </c>
      <c r="P27" s="374" t="s">
        <v>892</v>
      </c>
    </row>
    <row r="28" spans="1:16" ht="19.5" customHeight="1" thickBot="1">
      <c r="A28" s="205">
        <v>16</v>
      </c>
      <c r="B28" s="205">
        <v>7735</v>
      </c>
      <c r="C28" s="205" t="s">
        <v>450</v>
      </c>
      <c r="D28" s="205">
        <v>7</v>
      </c>
      <c r="E28" s="206" t="s">
        <v>425</v>
      </c>
      <c r="F28" s="205" t="s">
        <v>424</v>
      </c>
      <c r="G28" s="205" t="s">
        <v>155</v>
      </c>
      <c r="H28" s="205" t="s">
        <v>427</v>
      </c>
      <c r="I28" s="154">
        <v>16</v>
      </c>
      <c r="J28" s="378">
        <v>5</v>
      </c>
      <c r="K28" s="378">
        <v>8</v>
      </c>
      <c r="L28" s="155">
        <v>13</v>
      </c>
      <c r="M28" s="378">
        <v>5</v>
      </c>
      <c r="N28" s="156">
        <v>32</v>
      </c>
      <c r="O28" s="157">
        <f t="shared" si="0"/>
        <v>61</v>
      </c>
      <c r="P28" s="374"/>
    </row>
    <row r="29" spans="1:16" ht="15.75">
      <c r="A29" s="205">
        <v>17</v>
      </c>
      <c r="B29" s="205">
        <v>8763</v>
      </c>
      <c r="C29" s="269" t="s">
        <v>485</v>
      </c>
      <c r="D29" s="205">
        <v>8</v>
      </c>
      <c r="E29" s="270" t="s">
        <v>488</v>
      </c>
      <c r="F29" s="205" t="s">
        <v>458</v>
      </c>
      <c r="G29" s="205" t="s">
        <v>155</v>
      </c>
      <c r="H29" s="271" t="s">
        <v>487</v>
      </c>
      <c r="I29" s="154">
        <v>13</v>
      </c>
      <c r="J29" s="378">
        <v>5</v>
      </c>
      <c r="K29" s="378">
        <v>5</v>
      </c>
      <c r="L29" s="155">
        <v>10</v>
      </c>
      <c r="M29" s="378">
        <v>14</v>
      </c>
      <c r="N29" s="156">
        <v>43</v>
      </c>
      <c r="O29" s="157">
        <f t="shared" si="0"/>
        <v>66</v>
      </c>
      <c r="P29" s="374"/>
    </row>
    <row r="30" spans="1:16" ht="15.75">
      <c r="A30" s="237">
        <v>18</v>
      </c>
      <c r="B30" s="237">
        <v>8777</v>
      </c>
      <c r="C30" s="237" t="s">
        <v>486</v>
      </c>
      <c r="D30" s="237">
        <v>8</v>
      </c>
      <c r="E30" s="272" t="s">
        <v>488</v>
      </c>
      <c r="F30" s="237" t="s">
        <v>458</v>
      </c>
      <c r="G30" s="237" t="s">
        <v>155</v>
      </c>
      <c r="H30" s="273" t="s">
        <v>487</v>
      </c>
      <c r="I30" s="154">
        <v>12</v>
      </c>
      <c r="J30" s="168">
        <v>13</v>
      </c>
      <c r="K30" s="168">
        <v>9</v>
      </c>
      <c r="L30" s="155">
        <v>22</v>
      </c>
      <c r="M30" s="168">
        <v>14</v>
      </c>
      <c r="N30" s="156">
        <v>33</v>
      </c>
      <c r="O30" s="157">
        <f t="shared" si="0"/>
        <v>67</v>
      </c>
      <c r="P30" s="420"/>
    </row>
    <row r="31" spans="1:16" ht="15.75">
      <c r="A31" s="205">
        <v>19</v>
      </c>
      <c r="B31" s="205">
        <v>7741</v>
      </c>
      <c r="C31" s="210" t="s">
        <v>558</v>
      </c>
      <c r="D31" s="205">
        <v>7</v>
      </c>
      <c r="E31" s="210" t="s">
        <v>500</v>
      </c>
      <c r="F31" s="205" t="s">
        <v>501</v>
      </c>
      <c r="G31" s="205" t="s">
        <v>155</v>
      </c>
      <c r="H31" s="210" t="s">
        <v>533</v>
      </c>
      <c r="I31" s="154">
        <v>20</v>
      </c>
      <c r="J31" s="378">
        <v>13</v>
      </c>
      <c r="K31" s="378">
        <v>12</v>
      </c>
      <c r="L31" s="155">
        <v>25</v>
      </c>
      <c r="M31" s="378">
        <v>13</v>
      </c>
      <c r="N31" s="156">
        <v>37</v>
      </c>
      <c r="O31" s="157">
        <f t="shared" si="0"/>
        <v>82</v>
      </c>
      <c r="P31" s="374" t="s">
        <v>890</v>
      </c>
    </row>
    <row r="32" spans="1:16" ht="15.75" customHeight="1">
      <c r="A32" s="205">
        <v>20</v>
      </c>
      <c r="B32" s="205">
        <v>6730</v>
      </c>
      <c r="C32" s="210" t="s">
        <v>559</v>
      </c>
      <c r="D32" s="205">
        <v>5</v>
      </c>
      <c r="E32" s="210" t="s">
        <v>500</v>
      </c>
      <c r="F32" s="205" t="s">
        <v>501</v>
      </c>
      <c r="G32" s="205" t="s">
        <v>155</v>
      </c>
      <c r="H32" s="210" t="s">
        <v>533</v>
      </c>
      <c r="I32" s="154">
        <v>20</v>
      </c>
      <c r="J32" s="378">
        <v>9</v>
      </c>
      <c r="K32" s="378">
        <v>5</v>
      </c>
      <c r="L32" s="155">
        <v>14</v>
      </c>
      <c r="M32" s="378">
        <v>9</v>
      </c>
      <c r="N32" s="156">
        <v>46</v>
      </c>
      <c r="O32" s="157">
        <f t="shared" si="0"/>
        <v>80</v>
      </c>
      <c r="P32" s="374" t="s">
        <v>890</v>
      </c>
    </row>
    <row r="33" spans="1:16" ht="15.75">
      <c r="A33" s="208">
        <v>21</v>
      </c>
      <c r="B33" s="205">
        <v>6763</v>
      </c>
      <c r="C33" s="210" t="s">
        <v>560</v>
      </c>
      <c r="D33" s="205">
        <v>5</v>
      </c>
      <c r="E33" s="210" t="s">
        <v>500</v>
      </c>
      <c r="F33" s="205" t="s">
        <v>501</v>
      </c>
      <c r="G33" s="205" t="s">
        <v>155</v>
      </c>
      <c r="H33" s="210" t="s">
        <v>533</v>
      </c>
      <c r="I33" s="154">
        <v>18</v>
      </c>
      <c r="J33" s="378">
        <v>10</v>
      </c>
      <c r="K33" s="378">
        <v>5</v>
      </c>
      <c r="L33" s="155">
        <v>15</v>
      </c>
      <c r="M33" s="378">
        <v>5</v>
      </c>
      <c r="N33" s="156">
        <v>44</v>
      </c>
      <c r="O33" s="157">
        <f t="shared" si="0"/>
        <v>77</v>
      </c>
      <c r="P33" s="374" t="s">
        <v>891</v>
      </c>
    </row>
    <row r="34" spans="1:16" ht="15.75">
      <c r="A34" s="205">
        <v>22</v>
      </c>
      <c r="B34" s="205">
        <v>7753</v>
      </c>
      <c r="C34" s="213" t="s">
        <v>594</v>
      </c>
      <c r="D34" s="208">
        <v>7</v>
      </c>
      <c r="E34" s="205" t="s">
        <v>583</v>
      </c>
      <c r="F34" s="208" t="s">
        <v>568</v>
      </c>
      <c r="G34" s="208" t="s">
        <v>155</v>
      </c>
      <c r="H34" s="205" t="s">
        <v>583</v>
      </c>
      <c r="I34" s="154">
        <v>15</v>
      </c>
      <c r="J34" s="378">
        <v>15</v>
      </c>
      <c r="K34" s="378">
        <v>14</v>
      </c>
      <c r="L34" s="155">
        <v>29</v>
      </c>
      <c r="M34" s="378">
        <v>14</v>
      </c>
      <c r="N34" s="156">
        <v>30</v>
      </c>
      <c r="O34" s="157">
        <f t="shared" si="0"/>
        <v>74</v>
      </c>
      <c r="P34" s="375"/>
    </row>
    <row r="35" spans="1:16" ht="15.75">
      <c r="A35" s="208">
        <v>23</v>
      </c>
      <c r="B35" s="205">
        <v>8779</v>
      </c>
      <c r="C35" s="213" t="s">
        <v>595</v>
      </c>
      <c r="D35" s="208">
        <v>8</v>
      </c>
      <c r="E35" s="213" t="s">
        <v>572</v>
      </c>
      <c r="F35" s="208" t="s">
        <v>568</v>
      </c>
      <c r="G35" s="208" t="s">
        <v>155</v>
      </c>
      <c r="H35" s="213" t="s">
        <v>572</v>
      </c>
      <c r="I35" s="154">
        <v>10</v>
      </c>
      <c r="J35" s="378">
        <v>5</v>
      </c>
      <c r="K35" s="378">
        <v>12</v>
      </c>
      <c r="L35" s="155">
        <v>17</v>
      </c>
      <c r="M35" s="378">
        <v>10</v>
      </c>
      <c r="N35" s="156">
        <v>23</v>
      </c>
      <c r="O35" s="157">
        <f t="shared" si="0"/>
        <v>50</v>
      </c>
      <c r="P35" s="375"/>
    </row>
    <row r="36" spans="1:16" ht="15.75" customHeight="1">
      <c r="A36" s="208">
        <v>24</v>
      </c>
      <c r="B36" s="205">
        <v>5739</v>
      </c>
      <c r="C36" s="214" t="s">
        <v>596</v>
      </c>
      <c r="D36" s="208">
        <v>6</v>
      </c>
      <c r="E36" s="213" t="s">
        <v>565</v>
      </c>
      <c r="F36" s="208" t="s">
        <v>568</v>
      </c>
      <c r="G36" s="208" t="s">
        <v>155</v>
      </c>
      <c r="H36" s="213" t="s">
        <v>565</v>
      </c>
      <c r="I36" s="154">
        <v>13</v>
      </c>
      <c r="J36" s="378">
        <v>3</v>
      </c>
      <c r="K36" s="378">
        <v>5</v>
      </c>
      <c r="L36" s="155">
        <v>8</v>
      </c>
      <c r="M36" s="378">
        <v>3</v>
      </c>
      <c r="N36" s="156">
        <v>36</v>
      </c>
      <c r="O36" s="157">
        <f t="shared" si="0"/>
        <v>57</v>
      </c>
      <c r="P36" s="375"/>
    </row>
    <row r="37" spans="1:16" ht="15.75">
      <c r="A37" s="208">
        <v>25</v>
      </c>
      <c r="B37" s="205">
        <v>5773</v>
      </c>
      <c r="C37" s="194" t="s">
        <v>623</v>
      </c>
      <c r="D37" s="208">
        <v>6</v>
      </c>
      <c r="E37" s="205" t="s">
        <v>770</v>
      </c>
      <c r="F37" s="208" t="s">
        <v>610</v>
      </c>
      <c r="G37" s="208" t="s">
        <v>155</v>
      </c>
      <c r="H37" s="194" t="s">
        <v>622</v>
      </c>
      <c r="I37" s="154">
        <v>12</v>
      </c>
      <c r="J37" s="378">
        <v>5</v>
      </c>
      <c r="K37" s="378">
        <v>5</v>
      </c>
      <c r="L37" s="155">
        <v>10</v>
      </c>
      <c r="M37" s="378">
        <v>5</v>
      </c>
      <c r="N37" s="156">
        <v>42</v>
      </c>
      <c r="O37" s="157">
        <f t="shared" si="0"/>
        <v>64</v>
      </c>
      <c r="P37" s="375"/>
    </row>
    <row r="38" spans="1:16" ht="15.75">
      <c r="A38" s="208">
        <v>26</v>
      </c>
      <c r="B38" s="205">
        <v>5743</v>
      </c>
      <c r="C38" s="194" t="s">
        <v>624</v>
      </c>
      <c r="D38" s="208">
        <v>6</v>
      </c>
      <c r="E38" s="205" t="s">
        <v>770</v>
      </c>
      <c r="F38" s="208" t="s">
        <v>610</v>
      </c>
      <c r="G38" s="208" t="s">
        <v>155</v>
      </c>
      <c r="H38" s="194" t="s">
        <v>622</v>
      </c>
      <c r="I38" s="154">
        <v>10</v>
      </c>
      <c r="J38" s="378">
        <v>5</v>
      </c>
      <c r="K38" s="378">
        <v>6</v>
      </c>
      <c r="L38" s="155">
        <v>11</v>
      </c>
      <c r="M38" s="378">
        <v>9</v>
      </c>
      <c r="N38" s="156">
        <v>32</v>
      </c>
      <c r="O38" s="157">
        <f t="shared" si="0"/>
        <v>53</v>
      </c>
      <c r="P38" s="375"/>
    </row>
    <row r="39" spans="1:16" ht="15.75">
      <c r="A39" s="208">
        <v>27</v>
      </c>
      <c r="B39" s="205">
        <v>5766</v>
      </c>
      <c r="C39" s="194" t="s">
        <v>625</v>
      </c>
      <c r="D39" s="208">
        <v>6</v>
      </c>
      <c r="E39" s="205" t="s">
        <v>770</v>
      </c>
      <c r="F39" s="208" t="s">
        <v>610</v>
      </c>
      <c r="G39" s="208" t="s">
        <v>155</v>
      </c>
      <c r="H39" s="194" t="s">
        <v>622</v>
      </c>
      <c r="I39" s="154">
        <v>12</v>
      </c>
      <c r="J39" s="378">
        <v>8</v>
      </c>
      <c r="K39" s="378">
        <v>5</v>
      </c>
      <c r="L39" s="155">
        <v>13</v>
      </c>
      <c r="M39" s="378">
        <v>3</v>
      </c>
      <c r="N39" s="156">
        <v>39</v>
      </c>
      <c r="O39" s="157">
        <f t="shared" si="0"/>
        <v>64</v>
      </c>
      <c r="P39" s="375"/>
    </row>
    <row r="40" spans="1:16" ht="15.75">
      <c r="A40" s="205">
        <v>28</v>
      </c>
      <c r="B40" s="205">
        <v>8799</v>
      </c>
      <c r="C40" s="205" t="s">
        <v>669</v>
      </c>
      <c r="D40" s="205">
        <v>8</v>
      </c>
      <c r="E40" s="205" t="s">
        <v>655</v>
      </c>
      <c r="F40" s="205" t="s">
        <v>152</v>
      </c>
      <c r="G40" s="205" t="s">
        <v>155</v>
      </c>
      <c r="H40" s="205" t="s">
        <v>663</v>
      </c>
      <c r="I40" s="154">
        <v>5</v>
      </c>
      <c r="J40" s="378">
        <v>3</v>
      </c>
      <c r="K40" s="378">
        <v>3</v>
      </c>
      <c r="L40" s="155">
        <v>6</v>
      </c>
      <c r="M40" s="378">
        <v>3</v>
      </c>
      <c r="N40" s="156">
        <v>31</v>
      </c>
      <c r="O40" s="157">
        <f t="shared" si="0"/>
        <v>42</v>
      </c>
      <c r="P40" s="375"/>
    </row>
    <row r="41" spans="1:16" ht="15.75">
      <c r="A41" s="205">
        <v>29</v>
      </c>
      <c r="B41" s="205">
        <v>5748</v>
      </c>
      <c r="C41" s="205" t="s">
        <v>670</v>
      </c>
      <c r="D41" s="205">
        <v>6</v>
      </c>
      <c r="E41" s="205" t="s">
        <v>667</v>
      </c>
      <c r="F41" s="205" t="s">
        <v>152</v>
      </c>
      <c r="G41" s="205" t="s">
        <v>155</v>
      </c>
      <c r="H41" s="205" t="s">
        <v>668</v>
      </c>
      <c r="I41" s="154">
        <v>20</v>
      </c>
      <c r="J41" s="378">
        <v>5</v>
      </c>
      <c r="K41" s="378">
        <v>6</v>
      </c>
      <c r="L41" s="155">
        <v>11</v>
      </c>
      <c r="M41" s="378">
        <v>5</v>
      </c>
      <c r="N41" s="156">
        <v>31</v>
      </c>
      <c r="O41" s="157">
        <f t="shared" si="0"/>
        <v>62</v>
      </c>
      <c r="P41" s="375"/>
    </row>
    <row r="42" spans="1:16" ht="15.75">
      <c r="A42" s="205">
        <v>30</v>
      </c>
      <c r="B42" s="205">
        <v>5769</v>
      </c>
      <c r="C42" s="205" t="s">
        <v>671</v>
      </c>
      <c r="D42" s="205">
        <v>6</v>
      </c>
      <c r="E42" s="205" t="s">
        <v>655</v>
      </c>
      <c r="F42" s="205" t="s">
        <v>152</v>
      </c>
      <c r="G42" s="205" t="s">
        <v>155</v>
      </c>
      <c r="H42" s="205" t="s">
        <v>652</v>
      </c>
      <c r="I42" s="154">
        <v>5</v>
      </c>
      <c r="J42" s="378">
        <v>13</v>
      </c>
      <c r="K42" s="378">
        <v>6</v>
      </c>
      <c r="L42" s="155">
        <v>19</v>
      </c>
      <c r="M42" s="378">
        <v>10</v>
      </c>
      <c r="N42" s="156">
        <v>37</v>
      </c>
      <c r="O42" s="157">
        <f t="shared" si="0"/>
        <v>61</v>
      </c>
      <c r="P42" s="375"/>
    </row>
    <row r="43" spans="1:16" ht="15.75">
      <c r="A43" s="208">
        <v>31</v>
      </c>
      <c r="B43" s="205">
        <v>5752</v>
      </c>
      <c r="C43" s="205" t="s">
        <v>722</v>
      </c>
      <c r="D43" s="205">
        <v>6</v>
      </c>
      <c r="E43" s="205" t="s">
        <v>696</v>
      </c>
      <c r="F43" s="208" t="s">
        <v>700</v>
      </c>
      <c r="G43" s="208" t="s">
        <v>155</v>
      </c>
      <c r="H43" s="205" t="s">
        <v>720</v>
      </c>
      <c r="I43" s="154">
        <v>5</v>
      </c>
      <c r="J43" s="378">
        <v>5</v>
      </c>
      <c r="K43" s="378">
        <v>5</v>
      </c>
      <c r="L43" s="155">
        <v>10</v>
      </c>
      <c r="M43" s="378">
        <v>6</v>
      </c>
      <c r="N43" s="156">
        <v>31</v>
      </c>
      <c r="O43" s="157">
        <f t="shared" si="0"/>
        <v>46</v>
      </c>
      <c r="P43" s="375"/>
    </row>
    <row r="44" spans="1:15" ht="15.75">
      <c r="A44" s="322">
        <v>32</v>
      </c>
      <c r="B44" s="322">
        <v>1111</v>
      </c>
      <c r="C44" s="322" t="s">
        <v>873</v>
      </c>
      <c r="D44" s="322">
        <v>6</v>
      </c>
      <c r="E44" s="322" t="s">
        <v>874</v>
      </c>
      <c r="H44" s="322" t="s">
        <v>872</v>
      </c>
      <c r="I44" s="154">
        <v>20</v>
      </c>
      <c r="J44" s="373">
        <v>3</v>
      </c>
      <c r="K44" s="373">
        <v>5</v>
      </c>
      <c r="L44" s="155">
        <v>8</v>
      </c>
      <c r="M44" s="373">
        <v>5</v>
      </c>
      <c r="N44" s="156">
        <v>37</v>
      </c>
      <c r="O44" s="157">
        <f t="shared" si="0"/>
        <v>65</v>
      </c>
    </row>
    <row r="48" spans="4:9" ht="15.75" thickBot="1">
      <c r="D48" s="49" t="s">
        <v>830</v>
      </c>
      <c r="I48" t="s">
        <v>35</v>
      </c>
    </row>
    <row r="49" spans="4:9" ht="15">
      <c r="D49" s="307" t="s">
        <v>831</v>
      </c>
      <c r="E49" s="628" t="s">
        <v>832</v>
      </c>
      <c r="F49" s="628"/>
      <c r="G49" s="308" t="s">
        <v>833</v>
      </c>
      <c r="I49">
        <v>1</v>
      </c>
    </row>
    <row r="50" spans="4:9" ht="15.75" thickBot="1">
      <c r="D50" s="311">
        <v>1</v>
      </c>
      <c r="E50" s="630" t="s">
        <v>841</v>
      </c>
      <c r="F50" s="630"/>
      <c r="G50" s="312" t="s">
        <v>57</v>
      </c>
      <c r="I50">
        <v>2</v>
      </c>
    </row>
    <row r="51" ht="15">
      <c r="I51">
        <v>3</v>
      </c>
    </row>
  </sheetData>
  <sheetProtection/>
  <mergeCells count="15">
    <mergeCell ref="J10:M10"/>
    <mergeCell ref="P10:P12"/>
    <mergeCell ref="E49:F49"/>
    <mergeCell ref="E50:F50"/>
    <mergeCell ref="A8:P8"/>
    <mergeCell ref="A5:O5"/>
    <mergeCell ref="A6:O6"/>
    <mergeCell ref="E10:E12"/>
    <mergeCell ref="O10:O12"/>
    <mergeCell ref="N10:N11"/>
    <mergeCell ref="A10:A12"/>
    <mergeCell ref="B10:B12"/>
    <mergeCell ref="C10:C12"/>
    <mergeCell ref="D10:D12"/>
    <mergeCell ref="G10:G12"/>
  </mergeCells>
  <printOptions horizontalCentered="1"/>
  <pageMargins left="0.2362204724409449" right="0.2362204724409449" top="0.35433070866141736" bottom="0.9258333333333333" header="0.31496062992125984" footer="0.6875"/>
  <pageSetup fitToHeight="0" fitToWidth="1" horizontalDpi="600" verticalDpi="600" orientation="landscape" paperSize="9" scale="71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75" zoomScaleNormal="75" zoomScalePageLayoutView="0" workbookViewId="0" topLeftCell="A25">
      <selection activeCell="O53" sqref="O53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25.7109375" style="0" customWidth="1"/>
    <col min="4" max="4" width="5.7109375" style="0" customWidth="1"/>
    <col min="5" max="5" width="27.7109375" style="0" customWidth="1"/>
    <col min="6" max="6" width="16.28125" style="0" customWidth="1"/>
    <col min="7" max="7" width="15.00390625" style="0" customWidth="1"/>
    <col min="8" max="8" width="24.140625" style="0" customWidth="1"/>
    <col min="9" max="11" width="6.8515625" style="0" customWidth="1"/>
    <col min="12" max="12" width="9.28125" style="0" customWidth="1"/>
    <col min="13" max="14" width="7.8515625" style="0" customWidth="1"/>
    <col min="15" max="15" width="9.57421875" style="0" customWidth="1"/>
    <col min="16" max="16" width="8.7109375" style="0" customWidth="1"/>
    <col min="17" max="17" width="8.28125" style="0" customWidth="1"/>
    <col min="18" max="18" width="9.421875" style="0" customWidth="1"/>
    <col min="19" max="20" width="5.7109375" style="0" customWidth="1"/>
    <col min="21" max="21" width="7.7109375" style="0" customWidth="1"/>
    <col min="22" max="22" width="4.28125" style="0" customWidth="1"/>
  </cols>
  <sheetData>
    <row r="1" spans="1:19" ht="15.75">
      <c r="A1" s="389" t="s">
        <v>47</v>
      </c>
      <c r="B1" s="390"/>
      <c r="C1" s="390"/>
      <c r="D1" s="391"/>
      <c r="E1" s="390"/>
      <c r="F1" s="390"/>
      <c r="G1" s="390"/>
      <c r="H1" s="390"/>
      <c r="I1" s="390"/>
      <c r="J1" s="390"/>
      <c r="K1" s="390"/>
      <c r="L1" s="487" t="s">
        <v>6</v>
      </c>
      <c r="M1" s="390"/>
      <c r="N1" s="390"/>
      <c r="O1" s="390"/>
      <c r="P1" s="390"/>
      <c r="Q1" s="390"/>
      <c r="R1" s="390"/>
      <c r="S1" s="390"/>
    </row>
    <row r="2" spans="1:19" ht="15.75">
      <c r="A2" s="389" t="s">
        <v>48</v>
      </c>
      <c r="B2" s="392"/>
      <c r="C2" s="392"/>
      <c r="D2" s="392"/>
      <c r="E2" s="384"/>
      <c r="F2" s="384"/>
      <c r="G2" s="384"/>
      <c r="H2" s="384"/>
      <c r="I2" s="390"/>
      <c r="J2" s="390"/>
      <c r="K2" s="392"/>
      <c r="L2" s="487" t="s">
        <v>7</v>
      </c>
      <c r="M2" s="384"/>
      <c r="N2" s="384"/>
      <c r="O2" s="384"/>
      <c r="P2" s="384"/>
      <c r="Q2" s="390"/>
      <c r="R2" s="390"/>
      <c r="S2" s="390"/>
    </row>
    <row r="3" spans="1:19" ht="15.75">
      <c r="A3" s="389"/>
      <c r="B3" s="392"/>
      <c r="C3" s="392"/>
      <c r="D3" s="392"/>
      <c r="E3" s="384"/>
      <c r="F3" s="384"/>
      <c r="G3" s="384"/>
      <c r="H3" s="384"/>
      <c r="I3" s="390"/>
      <c r="J3" s="390"/>
      <c r="K3" s="392"/>
      <c r="L3" s="487" t="s">
        <v>8</v>
      </c>
      <c r="M3" s="384"/>
      <c r="N3" s="384"/>
      <c r="O3" s="384"/>
      <c r="P3" s="384"/>
      <c r="Q3" s="390"/>
      <c r="R3" s="390"/>
      <c r="S3" s="390"/>
    </row>
    <row r="4" spans="1:19" ht="15.75">
      <c r="A4" s="389" t="s">
        <v>49</v>
      </c>
      <c r="B4" s="392"/>
      <c r="C4" s="392"/>
      <c r="D4" s="392"/>
      <c r="E4" s="384"/>
      <c r="F4" s="384"/>
      <c r="G4" s="384"/>
      <c r="H4" s="384"/>
      <c r="I4" s="390"/>
      <c r="J4" s="390"/>
      <c r="K4" s="392"/>
      <c r="L4" s="392"/>
      <c r="M4" s="384"/>
      <c r="N4" s="384"/>
      <c r="O4" s="384"/>
      <c r="P4" s="384"/>
      <c r="Q4" s="390"/>
      <c r="R4" s="390"/>
      <c r="S4" s="390"/>
    </row>
    <row r="5" spans="1:19" ht="15.75">
      <c r="A5" s="601" t="s">
        <v>33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486"/>
      <c r="Q5" s="390"/>
      <c r="R5" s="390"/>
      <c r="S5" s="390"/>
    </row>
    <row r="6" spans="1:19" ht="15.75">
      <c r="A6" s="601" t="s">
        <v>94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486"/>
      <c r="Q6" s="390"/>
      <c r="R6" s="390"/>
      <c r="S6" s="390"/>
    </row>
    <row r="7" spans="1:19" ht="9" customHeight="1">
      <c r="A7" s="486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390"/>
      <c r="R7" s="390"/>
      <c r="S7" s="390"/>
    </row>
    <row r="8" spans="1:19" ht="15.75">
      <c r="A8" s="652" t="s">
        <v>26</v>
      </c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  <c r="M8" s="652"/>
      <c r="N8" s="652"/>
      <c r="O8" s="652"/>
      <c r="P8" s="652"/>
      <c r="Q8" s="390"/>
      <c r="R8" s="390"/>
      <c r="S8" s="390"/>
    </row>
    <row r="9" spans="1:19" ht="11.25" customHeight="1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</row>
    <row r="10" spans="1:19" ht="15" customHeight="1" hidden="1">
      <c r="A10" s="390"/>
      <c r="B10" s="390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</row>
    <row r="11" spans="1:19" ht="15" customHeight="1" hidden="1">
      <c r="A11" s="390"/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</row>
    <row r="12" spans="1:19" ht="16.5" customHeight="1">
      <c r="A12" s="648" t="s">
        <v>39</v>
      </c>
      <c r="B12" s="648" t="s">
        <v>40</v>
      </c>
      <c r="C12" s="646" t="s">
        <v>41</v>
      </c>
      <c r="D12" s="648" t="s">
        <v>42</v>
      </c>
      <c r="E12" s="646" t="s">
        <v>43</v>
      </c>
      <c r="F12" s="474"/>
      <c r="G12" s="646" t="s">
        <v>44</v>
      </c>
      <c r="H12" s="475"/>
      <c r="I12" s="646" t="s">
        <v>50</v>
      </c>
      <c r="J12" s="646"/>
      <c r="K12" s="646"/>
      <c r="L12" s="646"/>
      <c r="M12" s="647" t="s">
        <v>21</v>
      </c>
      <c r="N12" s="647"/>
      <c r="O12" s="647"/>
      <c r="P12" s="647"/>
      <c r="Q12" s="648" t="s">
        <v>51</v>
      </c>
      <c r="R12" s="648" t="s">
        <v>52</v>
      </c>
      <c r="S12" s="653" t="s">
        <v>2</v>
      </c>
    </row>
    <row r="13" spans="1:19" ht="18" customHeight="1">
      <c r="A13" s="648"/>
      <c r="B13" s="648"/>
      <c r="C13" s="646"/>
      <c r="D13" s="648"/>
      <c r="E13" s="646"/>
      <c r="F13" s="474" t="s">
        <v>45</v>
      </c>
      <c r="G13" s="646"/>
      <c r="H13" s="475" t="s">
        <v>46</v>
      </c>
      <c r="I13" s="646">
        <v>1</v>
      </c>
      <c r="J13" s="646">
        <v>2</v>
      </c>
      <c r="K13" s="646">
        <v>3</v>
      </c>
      <c r="L13" s="476" t="s">
        <v>53</v>
      </c>
      <c r="M13" s="474" t="s">
        <v>54</v>
      </c>
      <c r="N13" s="474" t="s">
        <v>55</v>
      </c>
      <c r="O13" s="476" t="s">
        <v>53</v>
      </c>
      <c r="P13" s="474" t="s">
        <v>56</v>
      </c>
      <c r="Q13" s="649"/>
      <c r="R13" s="649"/>
      <c r="S13" s="654"/>
    </row>
    <row r="14" spans="1:19" ht="18" customHeight="1">
      <c r="A14" s="648"/>
      <c r="B14" s="648"/>
      <c r="C14" s="646"/>
      <c r="D14" s="648"/>
      <c r="E14" s="646"/>
      <c r="F14" s="474"/>
      <c r="G14" s="646"/>
      <c r="H14" s="475"/>
      <c r="I14" s="646"/>
      <c r="J14" s="646"/>
      <c r="K14" s="646"/>
      <c r="L14" s="476" t="s">
        <v>57</v>
      </c>
      <c r="M14" s="475" t="s">
        <v>63</v>
      </c>
      <c r="N14" s="475" t="s">
        <v>63</v>
      </c>
      <c r="O14" s="477" t="s">
        <v>59</v>
      </c>
      <c r="P14" s="374"/>
      <c r="Q14" s="477" t="s">
        <v>58</v>
      </c>
      <c r="R14" s="649"/>
      <c r="S14" s="654"/>
    </row>
    <row r="15" spans="1:19" ht="18" customHeight="1">
      <c r="A15" s="374">
        <v>1</v>
      </c>
      <c r="B15" s="374">
        <v>6917</v>
      </c>
      <c r="C15" s="472" t="s">
        <v>214</v>
      </c>
      <c r="D15" s="319">
        <v>5</v>
      </c>
      <c r="E15" s="472" t="s">
        <v>180</v>
      </c>
      <c r="F15" s="319" t="s">
        <v>159</v>
      </c>
      <c r="G15" s="319" t="s">
        <v>155</v>
      </c>
      <c r="H15" s="472" t="s">
        <v>181</v>
      </c>
      <c r="I15" s="488">
        <v>6</v>
      </c>
      <c r="J15" s="488">
        <v>11</v>
      </c>
      <c r="K15" s="488">
        <v>2</v>
      </c>
      <c r="L15" s="476">
        <f>I15+J15+K15</f>
        <v>19</v>
      </c>
      <c r="M15" s="374">
        <v>13</v>
      </c>
      <c r="N15" s="374">
        <v>11</v>
      </c>
      <c r="O15" s="478">
        <f aca="true" t="shared" si="0" ref="O15:O48">N15+M15</f>
        <v>24</v>
      </c>
      <c r="P15" s="374"/>
      <c r="Q15" s="477">
        <v>41</v>
      </c>
      <c r="R15" s="479">
        <f aca="true" t="shared" si="1" ref="R15:R48">O15+Q15+L15</f>
        <v>84</v>
      </c>
      <c r="S15" s="374"/>
    </row>
    <row r="16" spans="1:19" ht="18" customHeight="1">
      <c r="A16" s="374">
        <v>2</v>
      </c>
      <c r="B16" s="374">
        <v>5921</v>
      </c>
      <c r="C16" s="472" t="s">
        <v>215</v>
      </c>
      <c r="D16" s="319">
        <v>6</v>
      </c>
      <c r="E16" s="472" t="s">
        <v>175</v>
      </c>
      <c r="F16" s="319" t="s">
        <v>159</v>
      </c>
      <c r="G16" s="319" t="s">
        <v>155</v>
      </c>
      <c r="H16" s="472" t="s">
        <v>217</v>
      </c>
      <c r="I16" s="488">
        <v>4</v>
      </c>
      <c r="J16" s="488">
        <v>10</v>
      </c>
      <c r="K16" s="488">
        <v>0</v>
      </c>
      <c r="L16" s="476">
        <f aca="true" t="shared" si="2" ref="L16:L48">I16+J16+K16</f>
        <v>14</v>
      </c>
      <c r="M16" s="374">
        <v>6</v>
      </c>
      <c r="N16" s="374">
        <v>12</v>
      </c>
      <c r="O16" s="478">
        <f t="shared" si="0"/>
        <v>18</v>
      </c>
      <c r="P16" s="319"/>
      <c r="Q16" s="477">
        <v>34</v>
      </c>
      <c r="R16" s="479">
        <f t="shared" si="1"/>
        <v>66</v>
      </c>
      <c r="S16" s="374"/>
    </row>
    <row r="17" spans="1:19" ht="18" customHeight="1">
      <c r="A17" s="374">
        <v>3</v>
      </c>
      <c r="B17" s="374">
        <v>8919</v>
      </c>
      <c r="C17" s="472" t="s">
        <v>216</v>
      </c>
      <c r="D17" s="319">
        <v>8</v>
      </c>
      <c r="E17" s="472" t="s">
        <v>199</v>
      </c>
      <c r="F17" s="319" t="s">
        <v>159</v>
      </c>
      <c r="G17" s="319" t="s">
        <v>155</v>
      </c>
      <c r="H17" s="472" t="s">
        <v>200</v>
      </c>
      <c r="I17" s="488">
        <v>6</v>
      </c>
      <c r="J17" s="488">
        <v>10</v>
      </c>
      <c r="K17" s="488">
        <v>2</v>
      </c>
      <c r="L17" s="476">
        <f t="shared" si="2"/>
        <v>18</v>
      </c>
      <c r="M17" s="374">
        <v>11</v>
      </c>
      <c r="N17" s="374">
        <v>12</v>
      </c>
      <c r="O17" s="478">
        <f t="shared" si="0"/>
        <v>23</v>
      </c>
      <c r="P17" s="319"/>
      <c r="Q17" s="477">
        <v>28</v>
      </c>
      <c r="R17" s="479">
        <f t="shared" si="1"/>
        <v>69</v>
      </c>
      <c r="S17" s="374"/>
    </row>
    <row r="18" spans="1:19" ht="18" customHeight="1">
      <c r="A18" s="374">
        <v>4</v>
      </c>
      <c r="B18" s="374">
        <v>5927</v>
      </c>
      <c r="C18" s="480" t="s">
        <v>247</v>
      </c>
      <c r="D18" s="319">
        <v>6</v>
      </c>
      <c r="E18" s="480" t="s">
        <v>229</v>
      </c>
      <c r="F18" s="319" t="s">
        <v>221</v>
      </c>
      <c r="G18" s="319" t="s">
        <v>155</v>
      </c>
      <c r="H18" s="480" t="s">
        <v>231</v>
      </c>
      <c r="I18" s="488">
        <v>6</v>
      </c>
      <c r="J18" s="488">
        <v>11</v>
      </c>
      <c r="K18" s="488">
        <v>2</v>
      </c>
      <c r="L18" s="476">
        <f t="shared" si="2"/>
        <v>19</v>
      </c>
      <c r="M18" s="374">
        <v>12</v>
      </c>
      <c r="N18" s="374">
        <v>13</v>
      </c>
      <c r="O18" s="478">
        <f t="shared" si="0"/>
        <v>25</v>
      </c>
      <c r="P18" s="319"/>
      <c r="Q18" s="477">
        <v>48</v>
      </c>
      <c r="R18" s="479">
        <f t="shared" si="1"/>
        <v>92</v>
      </c>
      <c r="S18" s="374">
        <v>1</v>
      </c>
    </row>
    <row r="19" spans="1:19" ht="18" customHeight="1">
      <c r="A19" s="374">
        <v>5</v>
      </c>
      <c r="B19" s="374">
        <v>8921</v>
      </c>
      <c r="C19" s="407" t="s">
        <v>248</v>
      </c>
      <c r="D19" s="319">
        <v>8</v>
      </c>
      <c r="E19" s="407" t="s">
        <v>225</v>
      </c>
      <c r="F19" s="319" t="s">
        <v>221</v>
      </c>
      <c r="G19" s="319" t="s">
        <v>155</v>
      </c>
      <c r="H19" s="319" t="s">
        <v>250</v>
      </c>
      <c r="I19" s="488"/>
      <c r="J19" s="488"/>
      <c r="K19" s="488"/>
      <c r="L19" s="476">
        <f t="shared" si="2"/>
        <v>0</v>
      </c>
      <c r="M19" s="374">
        <v>0</v>
      </c>
      <c r="N19" s="374">
        <v>0</v>
      </c>
      <c r="O19" s="478">
        <f t="shared" si="0"/>
        <v>0</v>
      </c>
      <c r="P19" s="319"/>
      <c r="Q19" s="477">
        <v>0</v>
      </c>
      <c r="R19" s="479">
        <f t="shared" si="1"/>
        <v>0</v>
      </c>
      <c r="S19" s="374"/>
    </row>
    <row r="20" spans="1:19" ht="18" customHeight="1">
      <c r="A20" s="374">
        <v>6</v>
      </c>
      <c r="B20" s="374">
        <v>6942</v>
      </c>
      <c r="C20" s="407" t="s">
        <v>249</v>
      </c>
      <c r="D20" s="319">
        <v>5</v>
      </c>
      <c r="E20" s="407" t="s">
        <v>229</v>
      </c>
      <c r="F20" s="319" t="s">
        <v>221</v>
      </c>
      <c r="G20" s="319" t="s">
        <v>155</v>
      </c>
      <c r="H20" s="407" t="s">
        <v>231</v>
      </c>
      <c r="I20" s="488">
        <v>6</v>
      </c>
      <c r="J20" s="488">
        <v>10</v>
      </c>
      <c r="K20" s="488">
        <v>2</v>
      </c>
      <c r="L20" s="476">
        <f t="shared" si="2"/>
        <v>18</v>
      </c>
      <c r="M20" s="374">
        <v>15</v>
      </c>
      <c r="N20" s="374">
        <v>13</v>
      </c>
      <c r="O20" s="478">
        <f t="shared" si="0"/>
        <v>28</v>
      </c>
      <c r="P20" s="319"/>
      <c r="Q20" s="477">
        <v>41</v>
      </c>
      <c r="R20" s="479">
        <f t="shared" si="1"/>
        <v>87</v>
      </c>
      <c r="S20" s="374"/>
    </row>
    <row r="21" spans="1:19" ht="18" customHeight="1">
      <c r="A21" s="374">
        <v>7</v>
      </c>
      <c r="B21" s="374">
        <v>8927</v>
      </c>
      <c r="C21" s="319" t="s">
        <v>292</v>
      </c>
      <c r="D21" s="319">
        <v>8</v>
      </c>
      <c r="E21" s="319" t="s">
        <v>295</v>
      </c>
      <c r="F21" s="319" t="s">
        <v>268</v>
      </c>
      <c r="G21" s="319" t="s">
        <v>155</v>
      </c>
      <c r="H21" s="319" t="s">
        <v>296</v>
      </c>
      <c r="I21" s="488">
        <v>6</v>
      </c>
      <c r="J21" s="488">
        <v>11</v>
      </c>
      <c r="K21" s="488">
        <v>2</v>
      </c>
      <c r="L21" s="476">
        <f t="shared" si="2"/>
        <v>19</v>
      </c>
      <c r="M21" s="374">
        <v>13</v>
      </c>
      <c r="N21" s="374">
        <v>12</v>
      </c>
      <c r="O21" s="478">
        <f t="shared" si="0"/>
        <v>25</v>
      </c>
      <c r="P21" s="319"/>
      <c r="Q21" s="477">
        <v>37</v>
      </c>
      <c r="R21" s="479">
        <f t="shared" si="1"/>
        <v>81</v>
      </c>
      <c r="S21" s="374"/>
    </row>
    <row r="22" spans="1:19" ht="18" customHeight="1">
      <c r="A22" s="374">
        <v>8</v>
      </c>
      <c r="B22" s="374">
        <v>5934</v>
      </c>
      <c r="C22" s="319" t="s">
        <v>293</v>
      </c>
      <c r="D22" s="319">
        <v>6</v>
      </c>
      <c r="E22" s="319" t="s">
        <v>276</v>
      </c>
      <c r="F22" s="319" t="s">
        <v>268</v>
      </c>
      <c r="G22" s="319" t="s">
        <v>155</v>
      </c>
      <c r="H22" s="319" t="s">
        <v>280</v>
      </c>
      <c r="I22" s="488">
        <v>2</v>
      </c>
      <c r="J22" s="488">
        <v>12</v>
      </c>
      <c r="K22" s="488">
        <v>2</v>
      </c>
      <c r="L22" s="476">
        <f t="shared" si="2"/>
        <v>16</v>
      </c>
      <c r="M22" s="374">
        <v>13</v>
      </c>
      <c r="N22" s="374">
        <v>13</v>
      </c>
      <c r="O22" s="478">
        <f t="shared" si="0"/>
        <v>26</v>
      </c>
      <c r="P22" s="319"/>
      <c r="Q22" s="477">
        <v>37</v>
      </c>
      <c r="R22" s="479">
        <f t="shared" si="1"/>
        <v>79</v>
      </c>
      <c r="S22" s="374"/>
    </row>
    <row r="23" spans="1:19" ht="18" customHeight="1" thickBot="1">
      <c r="A23" s="420">
        <v>9</v>
      </c>
      <c r="B23" s="420">
        <v>5952</v>
      </c>
      <c r="C23" s="410" t="s">
        <v>294</v>
      </c>
      <c r="D23" s="410">
        <v>6</v>
      </c>
      <c r="E23" s="410" t="s">
        <v>295</v>
      </c>
      <c r="F23" s="410" t="s">
        <v>268</v>
      </c>
      <c r="G23" s="410" t="s">
        <v>155</v>
      </c>
      <c r="H23" s="410" t="s">
        <v>297</v>
      </c>
      <c r="I23" s="489">
        <v>6</v>
      </c>
      <c r="J23" s="489">
        <v>12</v>
      </c>
      <c r="K23" s="489">
        <v>2</v>
      </c>
      <c r="L23" s="481">
        <f t="shared" si="2"/>
        <v>20</v>
      </c>
      <c r="M23" s="420">
        <v>12</v>
      </c>
      <c r="N23" s="420">
        <v>12</v>
      </c>
      <c r="O23" s="482">
        <f t="shared" si="0"/>
        <v>24</v>
      </c>
      <c r="P23" s="410"/>
      <c r="Q23" s="483">
        <v>31</v>
      </c>
      <c r="R23" s="484">
        <f t="shared" si="1"/>
        <v>75</v>
      </c>
      <c r="S23" s="420"/>
    </row>
    <row r="24" spans="1:19" ht="18" customHeight="1">
      <c r="A24" s="374">
        <v>10</v>
      </c>
      <c r="B24" s="374">
        <v>7932</v>
      </c>
      <c r="C24" s="169" t="s">
        <v>356</v>
      </c>
      <c r="D24" s="319">
        <v>7</v>
      </c>
      <c r="E24" s="490" t="s">
        <v>763</v>
      </c>
      <c r="F24" s="319" t="s">
        <v>339</v>
      </c>
      <c r="G24" s="319" t="s">
        <v>155</v>
      </c>
      <c r="H24" s="274" t="s">
        <v>359</v>
      </c>
      <c r="I24" s="488">
        <v>6</v>
      </c>
      <c r="J24" s="488">
        <v>12</v>
      </c>
      <c r="K24" s="488">
        <v>2</v>
      </c>
      <c r="L24" s="476">
        <f t="shared" si="2"/>
        <v>20</v>
      </c>
      <c r="M24" s="374">
        <v>13</v>
      </c>
      <c r="N24" s="374">
        <v>14</v>
      </c>
      <c r="O24" s="478">
        <f t="shared" si="0"/>
        <v>27</v>
      </c>
      <c r="P24" s="319"/>
      <c r="Q24" s="477">
        <v>35</v>
      </c>
      <c r="R24" s="479">
        <f t="shared" si="1"/>
        <v>82</v>
      </c>
      <c r="S24" s="374"/>
    </row>
    <row r="25" spans="1:19" ht="15.75">
      <c r="A25" s="401">
        <v>11</v>
      </c>
      <c r="B25" s="319">
        <v>8932</v>
      </c>
      <c r="C25" s="169" t="s">
        <v>357</v>
      </c>
      <c r="D25" s="408">
        <v>8</v>
      </c>
      <c r="E25" s="491" t="s">
        <v>764</v>
      </c>
      <c r="F25" s="408" t="s">
        <v>339</v>
      </c>
      <c r="G25" s="408" t="s">
        <v>155</v>
      </c>
      <c r="H25" s="274" t="s">
        <v>360</v>
      </c>
      <c r="I25" s="319">
        <v>6</v>
      </c>
      <c r="J25" s="319">
        <v>10</v>
      </c>
      <c r="K25" s="319">
        <v>2</v>
      </c>
      <c r="L25" s="476">
        <f t="shared" si="2"/>
        <v>18</v>
      </c>
      <c r="M25" s="319">
        <v>13</v>
      </c>
      <c r="N25" s="319">
        <v>14</v>
      </c>
      <c r="O25" s="478">
        <f t="shared" si="0"/>
        <v>27</v>
      </c>
      <c r="P25" s="319"/>
      <c r="Q25" s="477">
        <v>30</v>
      </c>
      <c r="R25" s="479">
        <f t="shared" si="1"/>
        <v>75</v>
      </c>
      <c r="S25" s="374"/>
    </row>
    <row r="26" spans="1:19" ht="15.75">
      <c r="A26" s="401">
        <v>12</v>
      </c>
      <c r="B26" s="319">
        <v>5961</v>
      </c>
      <c r="C26" s="169" t="s">
        <v>358</v>
      </c>
      <c r="D26" s="408">
        <v>6</v>
      </c>
      <c r="E26" s="437" t="s">
        <v>761</v>
      </c>
      <c r="F26" s="408" t="s">
        <v>339</v>
      </c>
      <c r="G26" s="408" t="s">
        <v>155</v>
      </c>
      <c r="H26" s="169" t="s">
        <v>345</v>
      </c>
      <c r="I26" s="319">
        <v>6</v>
      </c>
      <c r="J26" s="319">
        <v>11</v>
      </c>
      <c r="K26" s="319">
        <v>2</v>
      </c>
      <c r="L26" s="476">
        <f t="shared" si="2"/>
        <v>19</v>
      </c>
      <c r="M26" s="319">
        <v>11</v>
      </c>
      <c r="N26" s="319">
        <v>12</v>
      </c>
      <c r="O26" s="478">
        <f t="shared" si="0"/>
        <v>23</v>
      </c>
      <c r="P26" s="319"/>
      <c r="Q26" s="477">
        <v>37</v>
      </c>
      <c r="R26" s="479">
        <f t="shared" si="1"/>
        <v>79</v>
      </c>
      <c r="S26" s="374"/>
    </row>
    <row r="27" spans="1:19" ht="15.75">
      <c r="A27" s="401">
        <v>13</v>
      </c>
      <c r="B27" s="319">
        <v>7941</v>
      </c>
      <c r="C27" s="319" t="s">
        <v>410</v>
      </c>
      <c r="D27" s="408">
        <v>7</v>
      </c>
      <c r="E27" s="319" t="s">
        <v>376</v>
      </c>
      <c r="F27" s="408" t="s">
        <v>375</v>
      </c>
      <c r="G27" s="408" t="s">
        <v>155</v>
      </c>
      <c r="H27" s="319" t="s">
        <v>377</v>
      </c>
      <c r="I27" s="319">
        <v>4</v>
      </c>
      <c r="J27" s="319">
        <v>12</v>
      </c>
      <c r="K27" s="319">
        <v>2</v>
      </c>
      <c r="L27" s="476">
        <f t="shared" si="2"/>
        <v>18</v>
      </c>
      <c r="M27" s="319">
        <v>12</v>
      </c>
      <c r="N27" s="319">
        <v>12</v>
      </c>
      <c r="O27" s="478">
        <f t="shared" si="0"/>
        <v>24</v>
      </c>
      <c r="P27" s="319"/>
      <c r="Q27" s="477">
        <v>48</v>
      </c>
      <c r="R27" s="479">
        <f t="shared" si="1"/>
        <v>90</v>
      </c>
      <c r="S27" s="374">
        <v>2</v>
      </c>
    </row>
    <row r="28" spans="1:19" ht="15.75">
      <c r="A28" s="401">
        <v>14</v>
      </c>
      <c r="B28" s="319">
        <v>7948</v>
      </c>
      <c r="C28" s="319" t="s">
        <v>411</v>
      </c>
      <c r="D28" s="408">
        <v>7</v>
      </c>
      <c r="E28" s="319" t="s">
        <v>376</v>
      </c>
      <c r="F28" s="408" t="s">
        <v>375</v>
      </c>
      <c r="G28" s="408" t="s">
        <v>155</v>
      </c>
      <c r="H28" s="319" t="s">
        <v>377</v>
      </c>
      <c r="I28" s="319">
        <v>2</v>
      </c>
      <c r="J28" s="319">
        <v>12</v>
      </c>
      <c r="K28" s="319">
        <v>2</v>
      </c>
      <c r="L28" s="476">
        <f t="shared" si="2"/>
        <v>16</v>
      </c>
      <c r="M28" s="319">
        <v>11</v>
      </c>
      <c r="N28" s="319">
        <v>6</v>
      </c>
      <c r="O28" s="478">
        <f t="shared" si="0"/>
        <v>17</v>
      </c>
      <c r="P28" s="319"/>
      <c r="Q28" s="477">
        <v>42</v>
      </c>
      <c r="R28" s="479">
        <f t="shared" si="1"/>
        <v>75</v>
      </c>
      <c r="S28" s="374"/>
    </row>
    <row r="29" spans="1:19" ht="15.75">
      <c r="A29" s="401">
        <v>15</v>
      </c>
      <c r="B29" s="319">
        <v>6955</v>
      </c>
      <c r="C29" s="319" t="s">
        <v>412</v>
      </c>
      <c r="D29" s="408">
        <v>5</v>
      </c>
      <c r="E29" s="319" t="s">
        <v>408</v>
      </c>
      <c r="F29" s="408" t="s">
        <v>375</v>
      </c>
      <c r="G29" s="408" t="s">
        <v>155</v>
      </c>
      <c r="H29" s="319" t="s">
        <v>413</v>
      </c>
      <c r="I29" s="319">
        <v>4</v>
      </c>
      <c r="J29" s="319">
        <v>10</v>
      </c>
      <c r="K29" s="319">
        <v>2</v>
      </c>
      <c r="L29" s="476">
        <f t="shared" si="2"/>
        <v>16</v>
      </c>
      <c r="M29" s="319">
        <v>12</v>
      </c>
      <c r="N29" s="319">
        <v>15</v>
      </c>
      <c r="O29" s="478">
        <f t="shared" si="0"/>
        <v>27</v>
      </c>
      <c r="P29" s="319"/>
      <c r="Q29" s="477">
        <v>30</v>
      </c>
      <c r="R29" s="479">
        <f t="shared" si="1"/>
        <v>73</v>
      </c>
      <c r="S29" s="374"/>
    </row>
    <row r="30" spans="1:19" ht="19.5" customHeight="1">
      <c r="A30" s="319">
        <v>16</v>
      </c>
      <c r="B30" s="319">
        <v>7952</v>
      </c>
      <c r="C30" s="319" t="s">
        <v>445</v>
      </c>
      <c r="D30" s="319">
        <v>7</v>
      </c>
      <c r="E30" s="319" t="s">
        <v>449</v>
      </c>
      <c r="F30" s="319" t="s">
        <v>424</v>
      </c>
      <c r="G30" s="319" t="s">
        <v>155</v>
      </c>
      <c r="H30" s="319" t="s">
        <v>447</v>
      </c>
      <c r="I30" s="319">
        <v>6</v>
      </c>
      <c r="J30" s="319">
        <v>12</v>
      </c>
      <c r="K30" s="319">
        <v>2</v>
      </c>
      <c r="L30" s="476">
        <f t="shared" si="2"/>
        <v>20</v>
      </c>
      <c r="M30" s="319">
        <v>13</v>
      </c>
      <c r="N30" s="319">
        <v>13</v>
      </c>
      <c r="O30" s="478">
        <f t="shared" si="0"/>
        <v>26</v>
      </c>
      <c r="P30" s="319"/>
      <c r="Q30" s="477">
        <v>31</v>
      </c>
      <c r="R30" s="479">
        <f t="shared" si="1"/>
        <v>77</v>
      </c>
      <c r="S30" s="374"/>
    </row>
    <row r="31" spans="1:19" ht="15" customHeight="1">
      <c r="A31" s="409">
        <v>17</v>
      </c>
      <c r="B31" s="410">
        <v>5971</v>
      </c>
      <c r="C31" s="410" t="s">
        <v>446</v>
      </c>
      <c r="D31" s="411">
        <v>6</v>
      </c>
      <c r="E31" s="410" t="s">
        <v>425</v>
      </c>
      <c r="F31" s="411" t="s">
        <v>424</v>
      </c>
      <c r="G31" s="411" t="s">
        <v>155</v>
      </c>
      <c r="H31" s="410" t="s">
        <v>448</v>
      </c>
      <c r="I31" s="410">
        <v>4</v>
      </c>
      <c r="J31" s="410">
        <v>12</v>
      </c>
      <c r="K31" s="410">
        <v>2</v>
      </c>
      <c r="L31" s="476">
        <f t="shared" si="2"/>
        <v>18</v>
      </c>
      <c r="M31" s="410">
        <v>15</v>
      </c>
      <c r="N31" s="410">
        <v>0</v>
      </c>
      <c r="O31" s="478">
        <f t="shared" si="0"/>
        <v>15</v>
      </c>
      <c r="P31" s="410"/>
      <c r="Q31" s="477">
        <v>34</v>
      </c>
      <c r="R31" s="479">
        <f t="shared" si="1"/>
        <v>67</v>
      </c>
      <c r="S31" s="420"/>
    </row>
    <row r="32" spans="1:19" ht="18" customHeight="1">
      <c r="A32" s="319">
        <v>18</v>
      </c>
      <c r="B32" s="319">
        <v>5979</v>
      </c>
      <c r="C32" s="319" t="s">
        <v>479</v>
      </c>
      <c r="D32" s="319">
        <v>6</v>
      </c>
      <c r="E32" s="169" t="s">
        <v>484</v>
      </c>
      <c r="F32" s="319" t="s">
        <v>458</v>
      </c>
      <c r="G32" s="319" t="s">
        <v>155</v>
      </c>
      <c r="H32" s="319" t="s">
        <v>482</v>
      </c>
      <c r="I32" s="319"/>
      <c r="J32" s="319"/>
      <c r="K32" s="319"/>
      <c r="L32" s="476">
        <f t="shared" si="2"/>
        <v>0</v>
      </c>
      <c r="M32" s="319"/>
      <c r="N32" s="319"/>
      <c r="O32" s="478">
        <f t="shared" si="0"/>
        <v>0</v>
      </c>
      <c r="P32" s="319"/>
      <c r="Q32" s="477">
        <v>0</v>
      </c>
      <c r="R32" s="479">
        <f t="shared" si="1"/>
        <v>0</v>
      </c>
      <c r="S32" s="374"/>
    </row>
    <row r="33" spans="1:19" ht="15.75">
      <c r="A33" s="319">
        <v>19</v>
      </c>
      <c r="B33" s="319">
        <v>6962</v>
      </c>
      <c r="C33" s="319" t="s">
        <v>480</v>
      </c>
      <c r="D33" s="319">
        <v>5</v>
      </c>
      <c r="E33" s="169" t="s">
        <v>459</v>
      </c>
      <c r="F33" s="319" t="s">
        <v>458</v>
      </c>
      <c r="G33" s="319" t="s">
        <v>155</v>
      </c>
      <c r="H33" s="485" t="s">
        <v>483</v>
      </c>
      <c r="I33" s="319"/>
      <c r="J33" s="319"/>
      <c r="K33" s="319"/>
      <c r="L33" s="476">
        <f t="shared" si="2"/>
        <v>0</v>
      </c>
      <c r="M33" s="319"/>
      <c r="N33" s="319"/>
      <c r="O33" s="478">
        <f t="shared" si="0"/>
        <v>0</v>
      </c>
      <c r="P33" s="319"/>
      <c r="Q33" s="477">
        <v>0</v>
      </c>
      <c r="R33" s="479">
        <f t="shared" si="1"/>
        <v>0</v>
      </c>
      <c r="S33" s="374"/>
    </row>
    <row r="34" spans="1:19" ht="15.75">
      <c r="A34" s="408">
        <v>20</v>
      </c>
      <c r="B34" s="319">
        <v>7958</v>
      </c>
      <c r="C34" s="319" t="s">
        <v>481</v>
      </c>
      <c r="D34" s="408">
        <v>7</v>
      </c>
      <c r="E34" s="169" t="s">
        <v>459</v>
      </c>
      <c r="F34" s="408" t="s">
        <v>458</v>
      </c>
      <c r="G34" s="408" t="s">
        <v>155</v>
      </c>
      <c r="H34" s="485" t="s">
        <v>483</v>
      </c>
      <c r="I34" s="319">
        <v>6</v>
      </c>
      <c r="J34" s="319">
        <v>10</v>
      </c>
      <c r="K34" s="319">
        <v>2</v>
      </c>
      <c r="L34" s="476">
        <f t="shared" si="2"/>
        <v>18</v>
      </c>
      <c r="M34" s="319">
        <v>14</v>
      </c>
      <c r="N34" s="319">
        <v>14</v>
      </c>
      <c r="O34" s="478">
        <f t="shared" si="0"/>
        <v>28</v>
      </c>
      <c r="P34" s="319"/>
      <c r="Q34" s="477">
        <v>25</v>
      </c>
      <c r="R34" s="479">
        <f t="shared" si="1"/>
        <v>71</v>
      </c>
      <c r="S34" s="374"/>
    </row>
    <row r="35" spans="1:19" ht="15.75">
      <c r="A35" s="408">
        <v>21</v>
      </c>
      <c r="B35" s="319">
        <v>8945</v>
      </c>
      <c r="C35" s="319" t="s">
        <v>530</v>
      </c>
      <c r="D35" s="319">
        <v>8</v>
      </c>
      <c r="E35" s="169" t="s">
        <v>500</v>
      </c>
      <c r="F35" s="408" t="s">
        <v>501</v>
      </c>
      <c r="G35" s="408" t="s">
        <v>155</v>
      </c>
      <c r="H35" s="319" t="s">
        <v>526</v>
      </c>
      <c r="I35" s="319">
        <v>6</v>
      </c>
      <c r="J35" s="319">
        <v>12</v>
      </c>
      <c r="K35" s="319">
        <v>2</v>
      </c>
      <c r="L35" s="476">
        <f t="shared" si="2"/>
        <v>20</v>
      </c>
      <c r="M35" s="319">
        <v>14</v>
      </c>
      <c r="N35" s="319">
        <v>14</v>
      </c>
      <c r="O35" s="478">
        <f t="shared" si="0"/>
        <v>28</v>
      </c>
      <c r="P35" s="319"/>
      <c r="Q35" s="477">
        <v>42</v>
      </c>
      <c r="R35" s="479">
        <f t="shared" si="1"/>
        <v>90</v>
      </c>
      <c r="S35" s="374">
        <v>1</v>
      </c>
    </row>
    <row r="36" spans="1:19" ht="15" customHeight="1">
      <c r="A36" s="408">
        <v>22</v>
      </c>
      <c r="B36" s="319">
        <v>6977</v>
      </c>
      <c r="C36" s="319" t="s">
        <v>529</v>
      </c>
      <c r="D36" s="319">
        <v>5</v>
      </c>
      <c r="E36" s="319" t="s">
        <v>498</v>
      </c>
      <c r="F36" s="408" t="s">
        <v>501</v>
      </c>
      <c r="G36" s="408" t="s">
        <v>155</v>
      </c>
      <c r="H36" s="319" t="s">
        <v>502</v>
      </c>
      <c r="I36" s="319">
        <v>6</v>
      </c>
      <c r="J36" s="319">
        <v>12</v>
      </c>
      <c r="K36" s="319">
        <v>2</v>
      </c>
      <c r="L36" s="476">
        <f t="shared" si="2"/>
        <v>20</v>
      </c>
      <c r="M36" s="319">
        <v>14</v>
      </c>
      <c r="N36" s="319">
        <v>14</v>
      </c>
      <c r="O36" s="478">
        <f t="shared" si="0"/>
        <v>28</v>
      </c>
      <c r="P36" s="319"/>
      <c r="Q36" s="477">
        <v>40</v>
      </c>
      <c r="R36" s="479">
        <f t="shared" si="1"/>
        <v>88</v>
      </c>
      <c r="S36" s="374">
        <v>2</v>
      </c>
    </row>
    <row r="37" spans="1:19" ht="18.75" customHeight="1">
      <c r="A37" s="408">
        <v>23</v>
      </c>
      <c r="B37" s="319">
        <v>8953</v>
      </c>
      <c r="C37" s="319" t="s">
        <v>528</v>
      </c>
      <c r="D37" s="319">
        <v>8</v>
      </c>
      <c r="E37" s="319" t="s">
        <v>508</v>
      </c>
      <c r="F37" s="408" t="s">
        <v>501</v>
      </c>
      <c r="G37" s="408" t="s">
        <v>155</v>
      </c>
      <c r="H37" s="319" t="s">
        <v>527</v>
      </c>
      <c r="I37" s="319">
        <v>6</v>
      </c>
      <c r="J37" s="319">
        <v>11</v>
      </c>
      <c r="K37" s="319">
        <v>2</v>
      </c>
      <c r="L37" s="476">
        <f t="shared" si="2"/>
        <v>19</v>
      </c>
      <c r="M37" s="319">
        <v>6</v>
      </c>
      <c r="N37" s="319">
        <v>6</v>
      </c>
      <c r="O37" s="478">
        <f t="shared" si="0"/>
        <v>12</v>
      </c>
      <c r="P37" s="319"/>
      <c r="Q37" s="477">
        <v>37</v>
      </c>
      <c r="R37" s="479">
        <f t="shared" si="1"/>
        <v>68</v>
      </c>
      <c r="S37" s="374"/>
    </row>
    <row r="38" spans="1:19" ht="18" customHeight="1">
      <c r="A38" s="319">
        <v>24</v>
      </c>
      <c r="B38" s="408">
        <v>8962</v>
      </c>
      <c r="C38" s="450" t="s">
        <v>597</v>
      </c>
      <c r="D38" s="319">
        <v>8</v>
      </c>
      <c r="E38" s="319" t="s">
        <v>583</v>
      </c>
      <c r="F38" s="319" t="s">
        <v>568</v>
      </c>
      <c r="G38" s="319" t="s">
        <v>155</v>
      </c>
      <c r="H38" s="450" t="s">
        <v>592</v>
      </c>
      <c r="I38" s="492">
        <v>6</v>
      </c>
      <c r="J38" s="492">
        <v>11</v>
      </c>
      <c r="K38" s="492">
        <v>2</v>
      </c>
      <c r="L38" s="476">
        <f t="shared" si="2"/>
        <v>19</v>
      </c>
      <c r="M38" s="492">
        <v>14</v>
      </c>
      <c r="N38" s="492">
        <v>14</v>
      </c>
      <c r="O38" s="478">
        <f t="shared" si="0"/>
        <v>28</v>
      </c>
      <c r="P38" s="319"/>
      <c r="Q38" s="477">
        <v>41</v>
      </c>
      <c r="R38" s="479">
        <f t="shared" si="1"/>
        <v>88</v>
      </c>
      <c r="S38" s="374">
        <v>3</v>
      </c>
    </row>
    <row r="39" spans="1:19" ht="15.75">
      <c r="A39" s="408">
        <v>25</v>
      </c>
      <c r="B39" s="319">
        <v>5970</v>
      </c>
      <c r="C39" s="450" t="s">
        <v>598</v>
      </c>
      <c r="D39" s="319">
        <v>6</v>
      </c>
      <c r="E39" s="319" t="s">
        <v>583</v>
      </c>
      <c r="F39" s="319" t="s">
        <v>568</v>
      </c>
      <c r="G39" s="319" t="s">
        <v>155</v>
      </c>
      <c r="H39" s="450" t="s">
        <v>592</v>
      </c>
      <c r="I39" s="319">
        <v>6</v>
      </c>
      <c r="J39" s="319">
        <v>10</v>
      </c>
      <c r="K39" s="319">
        <v>2</v>
      </c>
      <c r="L39" s="476">
        <f t="shared" si="2"/>
        <v>18</v>
      </c>
      <c r="M39" s="319">
        <v>14</v>
      </c>
      <c r="N39" s="319">
        <v>13</v>
      </c>
      <c r="O39" s="478">
        <f t="shared" si="0"/>
        <v>27</v>
      </c>
      <c r="P39" s="319"/>
      <c r="Q39" s="477">
        <v>48</v>
      </c>
      <c r="R39" s="479">
        <f t="shared" si="1"/>
        <v>93</v>
      </c>
      <c r="S39" s="374">
        <v>1</v>
      </c>
    </row>
    <row r="40" spans="1:19" ht="18" customHeight="1">
      <c r="A40" s="408">
        <v>26</v>
      </c>
      <c r="B40" s="319">
        <v>8976</v>
      </c>
      <c r="C40" s="319" t="s">
        <v>599</v>
      </c>
      <c r="D40" s="319">
        <v>8</v>
      </c>
      <c r="E40" s="319" t="s">
        <v>600</v>
      </c>
      <c r="F40" s="319" t="s">
        <v>568</v>
      </c>
      <c r="G40" s="319" t="s">
        <v>155</v>
      </c>
      <c r="H40" s="319" t="s">
        <v>601</v>
      </c>
      <c r="I40" s="319">
        <v>6</v>
      </c>
      <c r="J40" s="319">
        <v>12</v>
      </c>
      <c r="K40" s="319">
        <v>2</v>
      </c>
      <c r="L40" s="476">
        <f t="shared" si="2"/>
        <v>20</v>
      </c>
      <c r="M40" s="319">
        <v>14</v>
      </c>
      <c r="N40" s="319">
        <v>8</v>
      </c>
      <c r="O40" s="478">
        <f t="shared" si="0"/>
        <v>22</v>
      </c>
      <c r="P40" s="319"/>
      <c r="Q40" s="477">
        <v>45</v>
      </c>
      <c r="R40" s="479">
        <f t="shared" si="1"/>
        <v>87</v>
      </c>
      <c r="S40" s="374">
        <v>3</v>
      </c>
    </row>
    <row r="41" spans="1:19" ht="15.75">
      <c r="A41" s="408">
        <v>27</v>
      </c>
      <c r="B41" s="319">
        <v>5983</v>
      </c>
      <c r="C41" s="429" t="s">
        <v>674</v>
      </c>
      <c r="D41" s="319">
        <v>6</v>
      </c>
      <c r="E41" s="430" t="s">
        <v>655</v>
      </c>
      <c r="F41" s="319" t="s">
        <v>152</v>
      </c>
      <c r="G41" s="319" t="s">
        <v>155</v>
      </c>
      <c r="H41" s="430" t="s">
        <v>663</v>
      </c>
      <c r="I41" s="319">
        <v>6</v>
      </c>
      <c r="J41" s="319">
        <v>10</v>
      </c>
      <c r="K41" s="319">
        <v>2</v>
      </c>
      <c r="L41" s="476">
        <f t="shared" si="2"/>
        <v>18</v>
      </c>
      <c r="M41" s="319">
        <v>8</v>
      </c>
      <c r="N41" s="319">
        <v>11</v>
      </c>
      <c r="O41" s="478">
        <f t="shared" si="0"/>
        <v>19</v>
      </c>
      <c r="P41" s="319"/>
      <c r="Q41" s="477">
        <v>33</v>
      </c>
      <c r="R41" s="479">
        <f t="shared" si="1"/>
        <v>70</v>
      </c>
      <c r="S41" s="374"/>
    </row>
    <row r="42" spans="1:19" ht="18.75" customHeight="1">
      <c r="A42" s="408">
        <v>28</v>
      </c>
      <c r="B42" s="319">
        <v>7960</v>
      </c>
      <c r="C42" s="319" t="s">
        <v>532</v>
      </c>
      <c r="D42" s="319">
        <v>7</v>
      </c>
      <c r="E42" s="319" t="s">
        <v>499</v>
      </c>
      <c r="F42" s="319" t="s">
        <v>501</v>
      </c>
      <c r="G42" s="319" t="s">
        <v>155</v>
      </c>
      <c r="H42" s="319" t="s">
        <v>531</v>
      </c>
      <c r="I42" s="319">
        <v>4</v>
      </c>
      <c r="J42" s="319">
        <v>12</v>
      </c>
      <c r="K42" s="319">
        <v>2</v>
      </c>
      <c r="L42" s="476">
        <f t="shared" si="2"/>
        <v>18</v>
      </c>
      <c r="M42" s="319">
        <v>11</v>
      </c>
      <c r="N42" s="319">
        <v>13</v>
      </c>
      <c r="O42" s="478">
        <f t="shared" si="0"/>
        <v>24</v>
      </c>
      <c r="P42" s="319"/>
      <c r="Q42" s="477">
        <v>32</v>
      </c>
      <c r="R42" s="479">
        <f t="shared" si="1"/>
        <v>74</v>
      </c>
      <c r="S42" s="374"/>
    </row>
    <row r="43" spans="1:19" ht="16.5" customHeight="1">
      <c r="A43" s="408">
        <v>29</v>
      </c>
      <c r="B43" s="319">
        <v>7989</v>
      </c>
      <c r="C43" s="319" t="s">
        <v>626</v>
      </c>
      <c r="D43" s="319">
        <v>7</v>
      </c>
      <c r="E43" s="319" t="s">
        <v>773</v>
      </c>
      <c r="F43" s="408" t="s">
        <v>610</v>
      </c>
      <c r="G43" s="408" t="s">
        <v>155</v>
      </c>
      <c r="H43" s="319" t="s">
        <v>607</v>
      </c>
      <c r="I43" s="319">
        <v>4</v>
      </c>
      <c r="J43" s="319">
        <v>9</v>
      </c>
      <c r="K43" s="319">
        <v>2</v>
      </c>
      <c r="L43" s="476">
        <f t="shared" si="2"/>
        <v>15</v>
      </c>
      <c r="M43" s="319">
        <v>0</v>
      </c>
      <c r="N43" s="319">
        <v>0</v>
      </c>
      <c r="O43" s="478">
        <f t="shared" si="0"/>
        <v>0</v>
      </c>
      <c r="P43" s="319"/>
      <c r="Q43" s="477">
        <v>18</v>
      </c>
      <c r="R43" s="479">
        <f t="shared" si="1"/>
        <v>33</v>
      </c>
      <c r="S43" s="374"/>
    </row>
    <row r="44" spans="1:19" ht="16.5" thickBot="1">
      <c r="A44" s="408">
        <v>30</v>
      </c>
      <c r="B44" s="319">
        <v>7967</v>
      </c>
      <c r="C44" s="319" t="s">
        <v>627</v>
      </c>
      <c r="D44" s="319">
        <v>7</v>
      </c>
      <c r="E44" s="319" t="s">
        <v>773</v>
      </c>
      <c r="F44" s="408" t="s">
        <v>610</v>
      </c>
      <c r="G44" s="408" t="s">
        <v>155</v>
      </c>
      <c r="H44" s="319" t="s">
        <v>607</v>
      </c>
      <c r="I44" s="319">
        <v>4</v>
      </c>
      <c r="J44" s="319">
        <v>6</v>
      </c>
      <c r="K44" s="319">
        <v>0</v>
      </c>
      <c r="L44" s="476">
        <f t="shared" si="2"/>
        <v>10</v>
      </c>
      <c r="M44" s="319">
        <v>0</v>
      </c>
      <c r="N44" s="319">
        <v>0</v>
      </c>
      <c r="O44" s="478">
        <f t="shared" si="0"/>
        <v>0</v>
      </c>
      <c r="P44" s="319"/>
      <c r="Q44" s="477">
        <v>32</v>
      </c>
      <c r="R44" s="479">
        <f t="shared" si="1"/>
        <v>42</v>
      </c>
      <c r="S44" s="374"/>
    </row>
    <row r="45" spans="1:19" ht="15.75">
      <c r="A45" s="408">
        <v>31</v>
      </c>
      <c r="B45" s="319">
        <v>8980</v>
      </c>
      <c r="C45" s="473" t="s">
        <v>672</v>
      </c>
      <c r="D45" s="319">
        <v>8</v>
      </c>
      <c r="E45" s="430" t="s">
        <v>655</v>
      </c>
      <c r="F45" s="319" t="s">
        <v>152</v>
      </c>
      <c r="G45" s="319" t="s">
        <v>155</v>
      </c>
      <c r="H45" s="426" t="s">
        <v>663</v>
      </c>
      <c r="I45" s="319">
        <v>4</v>
      </c>
      <c r="J45" s="319">
        <v>10</v>
      </c>
      <c r="K45" s="319">
        <v>0</v>
      </c>
      <c r="L45" s="476">
        <f t="shared" si="2"/>
        <v>14</v>
      </c>
      <c r="M45" s="319">
        <v>6</v>
      </c>
      <c r="N45" s="319">
        <v>14</v>
      </c>
      <c r="O45" s="478">
        <f t="shared" si="0"/>
        <v>20</v>
      </c>
      <c r="P45" s="319"/>
      <c r="Q45" s="477">
        <v>17</v>
      </c>
      <c r="R45" s="479">
        <f t="shared" si="1"/>
        <v>51</v>
      </c>
      <c r="S45" s="374"/>
    </row>
    <row r="46" spans="1:19" ht="15.75">
      <c r="A46" s="319">
        <v>32</v>
      </c>
      <c r="B46" s="319">
        <v>8993</v>
      </c>
      <c r="C46" s="429" t="s">
        <v>673</v>
      </c>
      <c r="D46" s="319">
        <v>8</v>
      </c>
      <c r="E46" s="430" t="s">
        <v>655</v>
      </c>
      <c r="F46" s="319" t="s">
        <v>152</v>
      </c>
      <c r="G46" s="319" t="s">
        <v>155</v>
      </c>
      <c r="H46" s="430" t="s">
        <v>652</v>
      </c>
      <c r="I46" s="319">
        <v>4</v>
      </c>
      <c r="J46" s="319">
        <v>10</v>
      </c>
      <c r="K46" s="319">
        <v>2</v>
      </c>
      <c r="L46" s="476">
        <f t="shared" si="2"/>
        <v>16</v>
      </c>
      <c r="M46" s="319">
        <v>14</v>
      </c>
      <c r="N46" s="319">
        <v>14</v>
      </c>
      <c r="O46" s="478">
        <f t="shared" si="0"/>
        <v>28</v>
      </c>
      <c r="P46" s="319"/>
      <c r="Q46" s="477">
        <v>17</v>
      </c>
      <c r="R46" s="479">
        <f t="shared" si="1"/>
        <v>61</v>
      </c>
      <c r="S46" s="374"/>
    </row>
    <row r="47" spans="1:19" ht="15.75">
      <c r="A47" s="319">
        <v>33</v>
      </c>
      <c r="B47" s="319">
        <v>2222</v>
      </c>
      <c r="C47" s="429" t="s">
        <v>868</v>
      </c>
      <c r="D47" s="319">
        <v>7</v>
      </c>
      <c r="E47" s="430" t="s">
        <v>869</v>
      </c>
      <c r="F47" s="319" t="s">
        <v>700</v>
      </c>
      <c r="G47" s="319" t="s">
        <v>155</v>
      </c>
      <c r="H47" s="430" t="s">
        <v>870</v>
      </c>
      <c r="I47" s="319">
        <v>6</v>
      </c>
      <c r="J47" s="319">
        <v>12</v>
      </c>
      <c r="K47" s="319">
        <v>2</v>
      </c>
      <c r="L47" s="476">
        <f t="shared" si="2"/>
        <v>20</v>
      </c>
      <c r="M47" s="319">
        <v>13</v>
      </c>
      <c r="N47" s="319">
        <v>10</v>
      </c>
      <c r="O47" s="478">
        <f t="shared" si="0"/>
        <v>23</v>
      </c>
      <c r="P47" s="319"/>
      <c r="Q47" s="477">
        <v>39</v>
      </c>
      <c r="R47" s="479">
        <f t="shared" si="1"/>
        <v>82</v>
      </c>
      <c r="S47" s="374"/>
    </row>
    <row r="48" spans="1:19" ht="15.75">
      <c r="A48" s="408">
        <v>34</v>
      </c>
      <c r="B48" s="528">
        <v>3333</v>
      </c>
      <c r="C48" s="529" t="s">
        <v>871</v>
      </c>
      <c r="D48" s="529">
        <v>8</v>
      </c>
      <c r="E48" s="529" t="s">
        <v>774</v>
      </c>
      <c r="F48" s="408" t="s">
        <v>700</v>
      </c>
      <c r="G48" s="528" t="s">
        <v>155</v>
      </c>
      <c r="H48" s="529" t="s">
        <v>872</v>
      </c>
      <c r="I48" s="408">
        <v>6</v>
      </c>
      <c r="J48" s="408">
        <v>10</v>
      </c>
      <c r="K48" s="408">
        <v>2</v>
      </c>
      <c r="L48" s="476">
        <f t="shared" si="2"/>
        <v>18</v>
      </c>
      <c r="M48" s="408">
        <v>14</v>
      </c>
      <c r="N48" s="408">
        <v>14</v>
      </c>
      <c r="O48" s="478">
        <f t="shared" si="0"/>
        <v>28</v>
      </c>
      <c r="P48" s="506"/>
      <c r="Q48" s="477">
        <v>38</v>
      </c>
      <c r="R48" s="479">
        <f t="shared" si="1"/>
        <v>84</v>
      </c>
      <c r="S48" s="530"/>
    </row>
    <row r="52" spans="3:12" ht="15.75" thickBot="1">
      <c r="C52" s="39"/>
      <c r="D52" s="313" t="s">
        <v>830</v>
      </c>
      <c r="E52" s="39"/>
      <c r="F52" s="39"/>
      <c r="G52" s="39"/>
      <c r="H52" s="39"/>
      <c r="L52" t="s">
        <v>35</v>
      </c>
    </row>
    <row r="53" spans="3:12" ht="15">
      <c r="C53" s="39"/>
      <c r="D53" s="307" t="s">
        <v>831</v>
      </c>
      <c r="E53" s="628" t="s">
        <v>832</v>
      </c>
      <c r="F53" s="628"/>
      <c r="G53" s="308" t="s">
        <v>833</v>
      </c>
      <c r="H53" s="39"/>
      <c r="L53">
        <v>1</v>
      </c>
    </row>
    <row r="54" spans="3:12" ht="15">
      <c r="C54" s="39"/>
      <c r="D54" s="314">
        <v>1</v>
      </c>
      <c r="E54" s="650" t="s">
        <v>842</v>
      </c>
      <c r="F54" s="650"/>
      <c r="G54" s="315" t="s">
        <v>835</v>
      </c>
      <c r="H54" s="39"/>
      <c r="L54">
        <v>2</v>
      </c>
    </row>
    <row r="55" spans="3:12" ht="15">
      <c r="C55" s="39"/>
      <c r="D55" s="314">
        <v>2</v>
      </c>
      <c r="E55" s="650" t="s">
        <v>843</v>
      </c>
      <c r="F55" s="650"/>
      <c r="G55" s="315" t="s">
        <v>844</v>
      </c>
      <c r="H55" s="39"/>
      <c r="L55">
        <v>3</v>
      </c>
    </row>
    <row r="56" spans="3:8" ht="15.75" thickBot="1">
      <c r="C56" s="39"/>
      <c r="D56" s="316">
        <v>3</v>
      </c>
      <c r="E56" s="651" t="s">
        <v>845</v>
      </c>
      <c r="F56" s="651"/>
      <c r="G56" s="317" t="s">
        <v>64</v>
      </c>
      <c r="H56" s="318"/>
    </row>
    <row r="57" spans="3:8" ht="15">
      <c r="C57" s="39"/>
      <c r="D57" s="39"/>
      <c r="E57" s="39"/>
      <c r="F57" s="39"/>
      <c r="G57" s="39"/>
      <c r="H57" s="39"/>
    </row>
  </sheetData>
  <sheetProtection/>
  <mergeCells count="21">
    <mergeCell ref="S12:S14"/>
    <mergeCell ref="I13:I14"/>
    <mergeCell ref="J13:J14"/>
    <mergeCell ref="K13:K14"/>
    <mergeCell ref="G12:G14"/>
    <mergeCell ref="E53:F53"/>
    <mergeCell ref="E54:F54"/>
    <mergeCell ref="E55:F55"/>
    <mergeCell ref="E56:F56"/>
    <mergeCell ref="A8:P8"/>
    <mergeCell ref="R12:R14"/>
    <mergeCell ref="B12:B14"/>
    <mergeCell ref="C12:C14"/>
    <mergeCell ref="D12:D14"/>
    <mergeCell ref="E12:E14"/>
    <mergeCell ref="A5:O5"/>
    <mergeCell ref="A6:O6"/>
    <mergeCell ref="I12:L12"/>
    <mergeCell ref="M12:P12"/>
    <mergeCell ref="A12:A14"/>
    <mergeCell ref="Q12:Q13"/>
  </mergeCells>
  <printOptions horizontalCentered="1"/>
  <pageMargins left="0.2362204724409449" right="0.2362204724409449" top="0.35433070866141736" bottom="0.9258333333333333" header="0.31496062992125984" footer="0.6875"/>
  <pageSetup fitToHeight="0" fitToWidth="1" orientation="landscape" paperSize="9" scale="77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25.8515625" style="0" customWidth="1"/>
    <col min="4" max="6" width="14.28125" style="0" customWidth="1"/>
    <col min="7" max="7" width="10.8515625" style="0" customWidth="1"/>
    <col min="8" max="8" width="10.28125" style="0" customWidth="1"/>
    <col min="9" max="9" width="12.7109375" style="0" customWidth="1"/>
    <col min="10" max="10" width="9.421875" style="0" customWidth="1"/>
    <col min="11" max="11" width="10.00390625" style="0" customWidth="1"/>
    <col min="12" max="12" width="9.7109375" style="0" customWidth="1"/>
    <col min="13" max="14" width="9.57421875" style="0" customWidth="1"/>
  </cols>
  <sheetData>
    <row r="1" spans="1:9" ht="15">
      <c r="A1" s="48" t="s">
        <v>47</v>
      </c>
      <c r="I1" s="68" t="s">
        <v>65</v>
      </c>
    </row>
    <row r="2" spans="1:9" ht="15">
      <c r="A2" s="48" t="s">
        <v>48</v>
      </c>
      <c r="I2" s="68" t="s">
        <v>7</v>
      </c>
    </row>
    <row r="3" spans="1:9" ht="15">
      <c r="A3" s="48"/>
      <c r="I3" s="68" t="s">
        <v>66</v>
      </c>
    </row>
    <row r="4" ht="15">
      <c r="A4" s="49" t="s">
        <v>49</v>
      </c>
    </row>
    <row r="5" ht="15">
      <c r="A5" s="49"/>
    </row>
    <row r="6" spans="1:16" ht="18.75">
      <c r="A6" s="672" t="s">
        <v>33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50"/>
      <c r="P6" s="50"/>
    </row>
    <row r="7" spans="2:14" ht="18">
      <c r="B7" s="673" t="s">
        <v>67</v>
      </c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9"/>
    </row>
    <row r="8" spans="1:19" ht="15" customHeight="1">
      <c r="A8" s="535" t="s">
        <v>94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0"/>
      <c r="O8" s="50"/>
      <c r="P8" s="50"/>
      <c r="Q8" s="50"/>
      <c r="R8" s="50"/>
      <c r="S8" s="50"/>
    </row>
    <row r="9" spans="2:10" ht="30.75" thickBot="1">
      <c r="B9" s="70" t="s">
        <v>68</v>
      </c>
      <c r="C9" s="71" t="s">
        <v>69</v>
      </c>
      <c r="D9" s="71"/>
      <c r="E9" s="71"/>
      <c r="F9" s="71"/>
      <c r="H9" s="72"/>
      <c r="I9" s="72"/>
      <c r="J9" s="72"/>
    </row>
    <row r="10" spans="2:13" ht="18" customHeight="1" thickBot="1">
      <c r="B10" s="73"/>
      <c r="C10" s="74"/>
      <c r="D10" s="74"/>
      <c r="E10" s="74"/>
      <c r="F10" s="74"/>
      <c r="G10" s="657" t="s">
        <v>21</v>
      </c>
      <c r="H10" s="658"/>
      <c r="I10" s="658"/>
      <c r="J10" s="659"/>
      <c r="K10" s="660" t="s">
        <v>70</v>
      </c>
      <c r="L10" s="662" t="s">
        <v>52</v>
      </c>
      <c r="M10" s="664" t="s">
        <v>2</v>
      </c>
    </row>
    <row r="11" spans="1:13" ht="15">
      <c r="A11" s="666" t="s">
        <v>71</v>
      </c>
      <c r="B11" s="668" t="s">
        <v>72</v>
      </c>
      <c r="C11" s="670" t="s">
        <v>43</v>
      </c>
      <c r="D11" s="670" t="s">
        <v>45</v>
      </c>
      <c r="E11" s="670" t="s">
        <v>44</v>
      </c>
      <c r="F11" s="670" t="s">
        <v>46</v>
      </c>
      <c r="G11" s="65" t="s">
        <v>54</v>
      </c>
      <c r="H11" s="51" t="s">
        <v>55</v>
      </c>
      <c r="I11" s="75" t="s">
        <v>53</v>
      </c>
      <c r="J11" s="655" t="s">
        <v>73</v>
      </c>
      <c r="K11" s="661"/>
      <c r="L11" s="663"/>
      <c r="M11" s="665"/>
    </row>
    <row r="12" spans="1:13" ht="15.75" thickBot="1">
      <c r="A12" s="667"/>
      <c r="B12" s="669"/>
      <c r="C12" s="671"/>
      <c r="D12" s="671"/>
      <c r="E12" s="671"/>
      <c r="F12" s="671"/>
      <c r="G12" s="76" t="s">
        <v>63</v>
      </c>
      <c r="H12" s="52" t="s">
        <v>63</v>
      </c>
      <c r="I12" s="77" t="s">
        <v>59</v>
      </c>
      <c r="J12" s="656"/>
      <c r="K12" s="77" t="s">
        <v>58</v>
      </c>
      <c r="L12" s="663"/>
      <c r="M12" s="665"/>
    </row>
    <row r="13" spans="1:13" ht="15">
      <c r="A13" s="44">
        <v>1</v>
      </c>
      <c r="B13" s="323" t="s">
        <v>263</v>
      </c>
      <c r="C13" s="323" t="s">
        <v>230</v>
      </c>
      <c r="D13" s="324" t="s">
        <v>221</v>
      </c>
      <c r="E13" s="325" t="s">
        <v>155</v>
      </c>
      <c r="F13" s="326" t="s">
        <v>233</v>
      </c>
      <c r="G13" s="333">
        <v>14</v>
      </c>
      <c r="H13" s="334">
        <v>13</v>
      </c>
      <c r="I13" s="347">
        <f>G13+H13</f>
        <v>27</v>
      </c>
      <c r="J13" s="335">
        <v>12</v>
      </c>
      <c r="K13" s="348">
        <v>50</v>
      </c>
      <c r="L13" s="336">
        <f>I13+K13</f>
        <v>77</v>
      </c>
      <c r="M13" s="337">
        <v>1</v>
      </c>
    </row>
    <row r="14" spans="1:13" ht="15">
      <c r="A14" s="45">
        <v>2</v>
      </c>
      <c r="B14" s="327" t="s">
        <v>308</v>
      </c>
      <c r="C14" s="328" t="s">
        <v>309</v>
      </c>
      <c r="D14" s="327" t="s">
        <v>268</v>
      </c>
      <c r="E14" s="328" t="s">
        <v>155</v>
      </c>
      <c r="F14" s="327" t="s">
        <v>280</v>
      </c>
      <c r="G14" s="338">
        <v>11</v>
      </c>
      <c r="H14" s="339">
        <v>8</v>
      </c>
      <c r="I14" s="349">
        <f>G14+H14</f>
        <v>19</v>
      </c>
      <c r="J14" s="340">
        <v>6</v>
      </c>
      <c r="K14" s="350">
        <v>48</v>
      </c>
      <c r="L14" s="341">
        <f>I14+K14</f>
        <v>67</v>
      </c>
      <c r="M14" s="342">
        <v>4</v>
      </c>
    </row>
    <row r="15" spans="1:13" ht="15">
      <c r="A15" s="186">
        <v>3</v>
      </c>
      <c r="B15" s="329" t="s">
        <v>888</v>
      </c>
      <c r="C15" s="329" t="s">
        <v>444</v>
      </c>
      <c r="D15" s="329" t="s">
        <v>424</v>
      </c>
      <c r="E15" s="329" t="s">
        <v>155</v>
      </c>
      <c r="F15" s="329" t="s">
        <v>808</v>
      </c>
      <c r="G15" s="343">
        <v>14</v>
      </c>
      <c r="H15" s="343">
        <v>14</v>
      </c>
      <c r="I15" s="351">
        <f>G15+H15</f>
        <v>28</v>
      </c>
      <c r="J15" s="344">
        <v>14</v>
      </c>
      <c r="K15" s="351">
        <v>40</v>
      </c>
      <c r="L15" s="345">
        <f>I15+K15</f>
        <v>68</v>
      </c>
      <c r="M15" s="344">
        <v>3</v>
      </c>
    </row>
    <row r="16" spans="1:13" ht="15.75" thickBot="1">
      <c r="A16" s="186">
        <v>4</v>
      </c>
      <c r="B16" s="329" t="s">
        <v>889</v>
      </c>
      <c r="C16" s="329" t="s">
        <v>426</v>
      </c>
      <c r="D16" s="330" t="s">
        <v>424</v>
      </c>
      <c r="E16" s="330" t="s">
        <v>155</v>
      </c>
      <c r="F16" s="329" t="s">
        <v>807</v>
      </c>
      <c r="G16" s="344">
        <v>6</v>
      </c>
      <c r="H16" s="344">
        <v>6</v>
      </c>
      <c r="I16" s="344">
        <v>12</v>
      </c>
      <c r="J16" s="344">
        <v>12</v>
      </c>
      <c r="K16" s="344">
        <v>36</v>
      </c>
      <c r="L16" s="345">
        <f>I16+K16</f>
        <v>48</v>
      </c>
      <c r="M16" s="344">
        <v>5</v>
      </c>
    </row>
    <row r="17" spans="1:13" ht="21" customHeight="1" thickBot="1">
      <c r="A17" s="188">
        <v>5</v>
      </c>
      <c r="B17" s="324" t="s">
        <v>723</v>
      </c>
      <c r="C17" s="331" t="s">
        <v>694</v>
      </c>
      <c r="D17" s="332" t="s">
        <v>700</v>
      </c>
      <c r="E17" s="332" t="s">
        <v>155</v>
      </c>
      <c r="F17" s="324" t="s">
        <v>808</v>
      </c>
      <c r="G17" s="346">
        <v>10</v>
      </c>
      <c r="H17" s="352">
        <v>11</v>
      </c>
      <c r="I17" s="352">
        <v>21</v>
      </c>
      <c r="J17" s="352">
        <v>11</v>
      </c>
      <c r="K17" s="354">
        <v>48</v>
      </c>
      <c r="L17" s="345">
        <f>I17+K17</f>
        <v>69</v>
      </c>
      <c r="M17" s="353">
        <v>2</v>
      </c>
    </row>
    <row r="18" spans="2:13" ht="15" customHeight="1" thickBot="1">
      <c r="B18" s="73"/>
      <c r="C18" s="189" t="s">
        <v>724</v>
      </c>
      <c r="D18" s="74"/>
      <c r="E18" s="74"/>
      <c r="F18" s="74"/>
      <c r="G18" s="657" t="s">
        <v>21</v>
      </c>
      <c r="H18" s="658"/>
      <c r="I18" s="658"/>
      <c r="J18" s="659"/>
      <c r="K18" s="660" t="s">
        <v>70</v>
      </c>
      <c r="L18" s="662" t="s">
        <v>52</v>
      </c>
      <c r="M18" s="664" t="s">
        <v>2</v>
      </c>
    </row>
    <row r="19" spans="1:13" ht="15">
      <c r="A19" s="666" t="s">
        <v>71</v>
      </c>
      <c r="B19" s="668" t="s">
        <v>72</v>
      </c>
      <c r="C19" s="670" t="s">
        <v>43</v>
      </c>
      <c r="D19" s="670" t="s">
        <v>45</v>
      </c>
      <c r="E19" s="670" t="s">
        <v>44</v>
      </c>
      <c r="F19" s="670" t="s">
        <v>46</v>
      </c>
      <c r="G19" s="65" t="s">
        <v>54</v>
      </c>
      <c r="H19" s="51" t="s">
        <v>55</v>
      </c>
      <c r="I19" s="75" t="s">
        <v>53</v>
      </c>
      <c r="J19" s="655" t="s">
        <v>73</v>
      </c>
      <c r="K19" s="661"/>
      <c r="L19" s="663"/>
      <c r="M19" s="665"/>
    </row>
    <row r="20" spans="1:13" ht="15.75" thickBot="1">
      <c r="A20" s="667"/>
      <c r="B20" s="669"/>
      <c r="C20" s="671"/>
      <c r="D20" s="671"/>
      <c r="E20" s="671"/>
      <c r="F20" s="671"/>
      <c r="G20" s="76" t="s">
        <v>63</v>
      </c>
      <c r="H20" s="52" t="s">
        <v>63</v>
      </c>
      <c r="I20" s="90" t="s">
        <v>59</v>
      </c>
      <c r="J20" s="656"/>
      <c r="K20" s="90" t="s">
        <v>58</v>
      </c>
      <c r="L20" s="663"/>
      <c r="M20" s="665"/>
    </row>
    <row r="21" spans="1:13" ht="15.75" thickBot="1">
      <c r="A21" s="44">
        <v>1</v>
      </c>
      <c r="B21" s="24" t="s">
        <v>310</v>
      </c>
      <c r="C21" s="53" t="s">
        <v>311</v>
      </c>
      <c r="D21" s="24" t="s">
        <v>268</v>
      </c>
      <c r="E21" s="14" t="s">
        <v>155</v>
      </c>
      <c r="F21" s="24" t="s">
        <v>290</v>
      </c>
      <c r="G21" s="78">
        <v>0</v>
      </c>
      <c r="H21" s="67">
        <v>0</v>
      </c>
      <c r="I21" s="79">
        <f>G21+H21</f>
        <v>0</v>
      </c>
      <c r="J21" s="80"/>
      <c r="K21" s="81">
        <v>0</v>
      </c>
      <c r="L21" s="82">
        <f>I21+K21</f>
        <v>0</v>
      </c>
      <c r="M21" s="55"/>
    </row>
    <row r="22" spans="1:13" ht="15">
      <c r="A22" s="45">
        <v>2</v>
      </c>
      <c r="B22" s="185" t="s">
        <v>414</v>
      </c>
      <c r="C22" s="56" t="s">
        <v>415</v>
      </c>
      <c r="D22" s="10" t="s">
        <v>375</v>
      </c>
      <c r="E22" s="56" t="s">
        <v>155</v>
      </c>
      <c r="F22" s="10" t="s">
        <v>416</v>
      </c>
      <c r="G22" s="7">
        <v>3</v>
      </c>
      <c r="H22" s="83">
        <v>3</v>
      </c>
      <c r="I22" s="79">
        <f>G22+H22</f>
        <v>6</v>
      </c>
      <c r="J22" s="58">
        <v>9</v>
      </c>
      <c r="K22" s="84">
        <v>37</v>
      </c>
      <c r="L22" s="85">
        <f>I22+K22</f>
        <v>43</v>
      </c>
      <c r="M22" s="60">
        <v>6</v>
      </c>
    </row>
    <row r="23" spans="1:13" ht="15.75" thickBot="1">
      <c r="A23" s="46"/>
      <c r="B23" s="11"/>
      <c r="C23" s="61"/>
      <c r="D23" s="11"/>
      <c r="E23" s="61"/>
      <c r="F23" s="11"/>
      <c r="G23" s="8">
        <v>0</v>
      </c>
      <c r="H23" s="86">
        <v>0</v>
      </c>
      <c r="I23" s="77">
        <f>G23+H23</f>
        <v>0</v>
      </c>
      <c r="J23" s="62"/>
      <c r="K23" s="87">
        <v>0</v>
      </c>
      <c r="L23" s="88">
        <f>I23+K23</f>
        <v>0</v>
      </c>
      <c r="M23" s="64"/>
    </row>
    <row r="24" spans="1:14" ht="15">
      <c r="A24" s="8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0" ht="30.75" thickBot="1">
      <c r="B25" s="70" t="s">
        <v>68</v>
      </c>
      <c r="C25" s="71" t="s">
        <v>74</v>
      </c>
      <c r="D25" s="71"/>
      <c r="E25" s="71"/>
      <c r="F25" s="71"/>
      <c r="H25" s="72"/>
      <c r="I25" s="72"/>
      <c r="J25" s="72"/>
    </row>
    <row r="26" spans="2:14" ht="17.25" customHeight="1" thickBot="1">
      <c r="B26" s="73"/>
      <c r="C26" s="74"/>
      <c r="D26" s="74"/>
      <c r="E26" s="74"/>
      <c r="F26" s="74"/>
      <c r="G26" s="657" t="s">
        <v>21</v>
      </c>
      <c r="H26" s="658"/>
      <c r="I26" s="658"/>
      <c r="J26" s="658"/>
      <c r="K26" s="659"/>
      <c r="L26" s="660" t="s">
        <v>70</v>
      </c>
      <c r="M26" s="662" t="s">
        <v>52</v>
      </c>
      <c r="N26" s="664" t="s">
        <v>2</v>
      </c>
    </row>
    <row r="27" spans="1:14" ht="15">
      <c r="A27" s="666" t="s">
        <v>71</v>
      </c>
      <c r="B27" s="668" t="s">
        <v>72</v>
      </c>
      <c r="C27" s="670" t="s">
        <v>43</v>
      </c>
      <c r="D27" s="670" t="s">
        <v>45</v>
      </c>
      <c r="E27" s="670" t="s">
        <v>44</v>
      </c>
      <c r="F27" s="670" t="s">
        <v>46</v>
      </c>
      <c r="G27" s="65" t="s">
        <v>54</v>
      </c>
      <c r="H27" s="51" t="s">
        <v>55</v>
      </c>
      <c r="I27" s="51" t="s">
        <v>62</v>
      </c>
      <c r="J27" s="75" t="s">
        <v>53</v>
      </c>
      <c r="K27" s="655" t="s">
        <v>73</v>
      </c>
      <c r="L27" s="661"/>
      <c r="M27" s="663"/>
      <c r="N27" s="665"/>
    </row>
    <row r="28" spans="1:14" ht="15.75" thickBot="1">
      <c r="A28" s="667"/>
      <c r="B28" s="669"/>
      <c r="C28" s="671"/>
      <c r="D28" s="671"/>
      <c r="E28" s="671"/>
      <c r="F28" s="671"/>
      <c r="G28" s="91" t="s">
        <v>57</v>
      </c>
      <c r="H28" s="92" t="s">
        <v>57</v>
      </c>
      <c r="I28" s="92" t="s">
        <v>57</v>
      </c>
      <c r="J28" s="93" t="s">
        <v>59</v>
      </c>
      <c r="K28" s="656"/>
      <c r="L28" s="90" t="s">
        <v>58</v>
      </c>
      <c r="M28" s="663"/>
      <c r="N28" s="665"/>
    </row>
    <row r="29" spans="1:14" ht="15.75">
      <c r="A29" s="44">
        <v>1</v>
      </c>
      <c r="B29" s="145" t="s">
        <v>312</v>
      </c>
      <c r="C29" s="140" t="s">
        <v>276</v>
      </c>
      <c r="D29" s="24" t="s">
        <v>268</v>
      </c>
      <c r="E29" s="53" t="s">
        <v>155</v>
      </c>
      <c r="F29" s="24" t="s">
        <v>280</v>
      </c>
      <c r="G29" s="25">
        <v>0</v>
      </c>
      <c r="H29" s="26">
        <v>0</v>
      </c>
      <c r="I29" s="66">
        <v>0</v>
      </c>
      <c r="J29" s="94">
        <f>(G29+H29+I29)*0.5</f>
        <v>0</v>
      </c>
      <c r="K29" s="80"/>
      <c r="L29" s="81">
        <v>0</v>
      </c>
      <c r="M29" s="54">
        <f>J29+L29</f>
        <v>0</v>
      </c>
      <c r="N29" s="55"/>
    </row>
    <row r="30" spans="1:14" ht="15.75">
      <c r="A30" s="45">
        <v>2</v>
      </c>
      <c r="B30" s="146" t="s">
        <v>313</v>
      </c>
      <c r="C30" s="140" t="s">
        <v>276</v>
      </c>
      <c r="D30" s="10" t="s">
        <v>268</v>
      </c>
      <c r="E30" s="56" t="s">
        <v>155</v>
      </c>
      <c r="F30" s="10" t="s">
        <v>301</v>
      </c>
      <c r="G30" s="7">
        <v>0</v>
      </c>
      <c r="H30" s="3">
        <v>0</v>
      </c>
      <c r="I30" s="83">
        <v>0</v>
      </c>
      <c r="J30" s="95">
        <f>(G30+H30+I30)*0.5</f>
        <v>0</v>
      </c>
      <c r="K30" s="58"/>
      <c r="L30" s="84">
        <v>0</v>
      </c>
      <c r="M30" s="59">
        <f>J30+L30</f>
        <v>0</v>
      </c>
      <c r="N30" s="60"/>
    </row>
    <row r="31" spans="1:14" ht="15.75" thickBot="1">
      <c r="A31" s="46"/>
      <c r="B31" s="11"/>
      <c r="C31" s="61"/>
      <c r="D31" s="11"/>
      <c r="E31" s="61"/>
      <c r="F31" s="11"/>
      <c r="G31" s="8">
        <v>0</v>
      </c>
      <c r="H31" s="9">
        <v>0</v>
      </c>
      <c r="I31" s="86">
        <v>0</v>
      </c>
      <c r="J31" s="96">
        <f>(G31+H31+I31)*0.5</f>
        <v>0</v>
      </c>
      <c r="K31" s="62"/>
      <c r="L31" s="87">
        <v>0</v>
      </c>
      <c r="M31" s="63">
        <f>J31+L31</f>
        <v>0</v>
      </c>
      <c r="N31" s="64"/>
    </row>
    <row r="32" spans="1:14" ht="15">
      <c r="A32" s="8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0" ht="30.75" thickBot="1">
      <c r="B33" s="70" t="s">
        <v>68</v>
      </c>
      <c r="C33" s="71" t="s">
        <v>75</v>
      </c>
      <c r="D33" s="71"/>
      <c r="E33" s="71"/>
      <c r="F33" s="71"/>
      <c r="H33" s="72"/>
      <c r="I33" s="72"/>
      <c r="J33" s="72"/>
    </row>
    <row r="34" spans="2:13" ht="15.75" customHeight="1" thickBot="1">
      <c r="B34" s="73"/>
      <c r="C34" s="74"/>
      <c r="D34" s="74"/>
      <c r="E34" s="74"/>
      <c r="F34" s="74"/>
      <c r="G34" s="657" t="s">
        <v>21</v>
      </c>
      <c r="H34" s="658"/>
      <c r="I34" s="658"/>
      <c r="J34" s="659"/>
      <c r="K34" s="660" t="s">
        <v>70</v>
      </c>
      <c r="L34" s="662" t="s">
        <v>52</v>
      </c>
      <c r="M34" s="664" t="s">
        <v>2</v>
      </c>
    </row>
    <row r="35" spans="1:13" ht="15">
      <c r="A35" s="666" t="s">
        <v>71</v>
      </c>
      <c r="B35" s="668" t="s">
        <v>72</v>
      </c>
      <c r="C35" s="670" t="s">
        <v>43</v>
      </c>
      <c r="D35" s="670" t="s">
        <v>45</v>
      </c>
      <c r="E35" s="670" t="s">
        <v>44</v>
      </c>
      <c r="F35" s="670" t="s">
        <v>46</v>
      </c>
      <c r="G35" s="65" t="s">
        <v>54</v>
      </c>
      <c r="H35" s="51" t="s">
        <v>55</v>
      </c>
      <c r="I35" s="75" t="s">
        <v>53</v>
      </c>
      <c r="J35" s="655" t="s">
        <v>73</v>
      </c>
      <c r="K35" s="661"/>
      <c r="L35" s="663"/>
      <c r="M35" s="665"/>
    </row>
    <row r="36" spans="1:13" ht="15.75" thickBot="1">
      <c r="A36" s="667"/>
      <c r="B36" s="669"/>
      <c r="C36" s="671"/>
      <c r="D36" s="671"/>
      <c r="E36" s="671"/>
      <c r="F36" s="671"/>
      <c r="G36" s="76" t="s">
        <v>58</v>
      </c>
      <c r="H36" s="52" t="s">
        <v>58</v>
      </c>
      <c r="I36" s="93" t="s">
        <v>59</v>
      </c>
      <c r="J36" s="656"/>
      <c r="K36" s="90" t="s">
        <v>58</v>
      </c>
      <c r="L36" s="663"/>
      <c r="M36" s="665"/>
    </row>
    <row r="37" spans="1:13" ht="15">
      <c r="A37" s="44"/>
      <c r="B37" s="24"/>
      <c r="C37" s="53"/>
      <c r="D37" s="24"/>
      <c r="E37" s="14"/>
      <c r="F37" s="24"/>
      <c r="G37" s="78">
        <v>0</v>
      </c>
      <c r="H37" s="67">
        <v>0</v>
      </c>
      <c r="I37" s="94">
        <f>(H37+G37)*0.3</f>
        <v>0</v>
      </c>
      <c r="J37" s="80"/>
      <c r="K37" s="81">
        <v>0</v>
      </c>
      <c r="L37" s="97">
        <f>I37+K37</f>
        <v>0</v>
      </c>
      <c r="M37" s="24"/>
    </row>
    <row r="38" spans="1:13" ht="15">
      <c r="A38" s="45"/>
      <c r="B38" s="10"/>
      <c r="C38" s="56"/>
      <c r="D38" s="10"/>
      <c r="E38" s="56"/>
      <c r="F38" s="10"/>
      <c r="G38" s="7">
        <v>0</v>
      </c>
      <c r="H38" s="83">
        <v>0</v>
      </c>
      <c r="I38" s="95">
        <f>(H38+G38)*0.3</f>
        <v>0</v>
      </c>
      <c r="J38" s="58"/>
      <c r="K38" s="84">
        <v>0</v>
      </c>
      <c r="L38" s="98">
        <f>I38+K38</f>
        <v>0</v>
      </c>
      <c r="M38" s="10"/>
    </row>
    <row r="39" spans="1:13" ht="15.75" thickBot="1">
      <c r="A39" s="46"/>
      <c r="B39" s="11"/>
      <c r="C39" s="61"/>
      <c r="D39" s="11"/>
      <c r="E39" s="61"/>
      <c r="F39" s="11"/>
      <c r="G39" s="8">
        <v>0</v>
      </c>
      <c r="H39" s="86">
        <v>0</v>
      </c>
      <c r="I39" s="96">
        <f>(H39+G39)*0.3</f>
        <v>0</v>
      </c>
      <c r="J39" s="62"/>
      <c r="K39" s="87">
        <v>0</v>
      </c>
      <c r="L39" s="99">
        <f>I39+K39</f>
        <v>0</v>
      </c>
      <c r="M39" s="11"/>
    </row>
    <row r="40" spans="1:14" ht="15">
      <c r="A40" s="8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>
      <c r="A41" s="89"/>
      <c r="B41" t="s">
        <v>22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2" ht="15.75">
      <c r="A43" s="678" t="s">
        <v>76</v>
      </c>
      <c r="B43" s="678"/>
      <c r="C43" s="678"/>
      <c r="D43" s="678"/>
      <c r="E43" s="678"/>
      <c r="F43" s="678"/>
      <c r="G43" s="678"/>
      <c r="H43" s="678"/>
      <c r="I43" s="678"/>
      <c r="J43" s="678"/>
      <c r="K43" s="678"/>
      <c r="L43" s="678"/>
    </row>
    <row r="44" ht="15.75" thickBot="1"/>
    <row r="45" spans="1:13" ht="15" customHeight="1">
      <c r="A45" s="666" t="s">
        <v>71</v>
      </c>
      <c r="B45" s="668" t="s">
        <v>72</v>
      </c>
      <c r="C45" s="670" t="s">
        <v>43</v>
      </c>
      <c r="D45" s="670" t="s">
        <v>45</v>
      </c>
      <c r="E45" s="670" t="s">
        <v>44</v>
      </c>
      <c r="F45" s="670" t="s">
        <v>46</v>
      </c>
      <c r="G45" s="679" t="s">
        <v>91</v>
      </c>
      <c r="H45" s="674" t="s">
        <v>77</v>
      </c>
      <c r="I45" s="675"/>
      <c r="J45" s="675"/>
      <c r="K45" s="675"/>
      <c r="L45" s="676"/>
      <c r="M45" s="47" t="s">
        <v>52</v>
      </c>
    </row>
    <row r="46" spans="1:13" ht="16.5" thickBot="1">
      <c r="A46" s="667"/>
      <c r="B46" s="677"/>
      <c r="C46" s="671"/>
      <c r="D46" s="671"/>
      <c r="E46" s="671"/>
      <c r="F46" s="671"/>
      <c r="G46" s="680"/>
      <c r="H46" s="355">
        <v>1</v>
      </c>
      <c r="I46" s="356">
        <v>2</v>
      </c>
      <c r="J46" s="356">
        <v>3</v>
      </c>
      <c r="K46" s="356">
        <v>4</v>
      </c>
      <c r="L46" s="357">
        <v>5</v>
      </c>
      <c r="M46" s="358"/>
    </row>
    <row r="47" spans="1:13" ht="16.5" thickBot="1">
      <c r="A47" s="44">
        <v>1</v>
      </c>
      <c r="B47" s="323" t="s">
        <v>263</v>
      </c>
      <c r="C47" s="323" t="s">
        <v>230</v>
      </c>
      <c r="D47" s="324" t="s">
        <v>221</v>
      </c>
      <c r="E47" s="325" t="s">
        <v>155</v>
      </c>
      <c r="F47" s="326" t="s">
        <v>233</v>
      </c>
      <c r="G47" s="333">
        <v>0</v>
      </c>
      <c r="H47" s="359">
        <v>5</v>
      </c>
      <c r="I47" s="360">
        <f>G47+H47</f>
        <v>5</v>
      </c>
      <c r="J47" s="361">
        <v>10</v>
      </c>
      <c r="K47" s="362">
        <v>15</v>
      </c>
      <c r="L47" s="363">
        <v>15</v>
      </c>
      <c r="M47" s="364">
        <v>50</v>
      </c>
    </row>
    <row r="48" spans="1:13" ht="15.75">
      <c r="A48" s="45">
        <v>2</v>
      </c>
      <c r="B48" s="324" t="s">
        <v>723</v>
      </c>
      <c r="C48" s="331" t="s">
        <v>694</v>
      </c>
      <c r="D48" s="332" t="s">
        <v>700</v>
      </c>
      <c r="E48" s="332" t="s">
        <v>155</v>
      </c>
      <c r="F48" s="324" t="s">
        <v>808</v>
      </c>
      <c r="G48" s="346"/>
      <c r="H48" s="365">
        <v>5</v>
      </c>
      <c r="I48" s="365">
        <v>5</v>
      </c>
      <c r="J48" s="365">
        <v>10</v>
      </c>
      <c r="K48" s="366">
        <v>14</v>
      </c>
      <c r="L48" s="367">
        <v>14</v>
      </c>
      <c r="M48" s="368">
        <v>48</v>
      </c>
    </row>
    <row r="49" spans="1:13" ht="15.75">
      <c r="A49" s="45">
        <v>3</v>
      </c>
      <c r="B49" s="329" t="s">
        <v>888</v>
      </c>
      <c r="C49" s="329" t="s">
        <v>444</v>
      </c>
      <c r="D49" s="329" t="s">
        <v>424</v>
      </c>
      <c r="E49" s="329" t="s">
        <v>155</v>
      </c>
      <c r="F49" s="329" t="s">
        <v>808</v>
      </c>
      <c r="G49" s="10"/>
      <c r="H49" s="369">
        <v>5</v>
      </c>
      <c r="I49" s="370">
        <v>5</v>
      </c>
      <c r="J49" s="370">
        <v>10</v>
      </c>
      <c r="K49" s="370">
        <v>10</v>
      </c>
      <c r="L49" s="371">
        <v>10</v>
      </c>
      <c r="M49" s="372">
        <v>40</v>
      </c>
    </row>
    <row r="50" spans="1:13" ht="15.75">
      <c r="A50" s="45">
        <v>4</v>
      </c>
      <c r="B50" s="327" t="s">
        <v>308</v>
      </c>
      <c r="C50" s="328" t="s">
        <v>309</v>
      </c>
      <c r="D50" s="327" t="s">
        <v>268</v>
      </c>
      <c r="E50" s="328" t="s">
        <v>155</v>
      </c>
      <c r="F50" s="327" t="s">
        <v>280</v>
      </c>
      <c r="G50" s="10"/>
      <c r="H50" s="369">
        <v>5</v>
      </c>
      <c r="I50" s="370">
        <v>5</v>
      </c>
      <c r="J50" s="370">
        <v>10</v>
      </c>
      <c r="K50" s="370">
        <v>14</v>
      </c>
      <c r="L50" s="371">
        <v>14</v>
      </c>
      <c r="M50" s="372">
        <v>48</v>
      </c>
    </row>
    <row r="51" spans="1:13" ht="15.75">
      <c r="A51" s="45">
        <v>5</v>
      </c>
      <c r="B51" s="329" t="s">
        <v>889</v>
      </c>
      <c r="C51" s="329" t="s">
        <v>426</v>
      </c>
      <c r="D51" s="330" t="s">
        <v>424</v>
      </c>
      <c r="E51" s="330" t="s">
        <v>155</v>
      </c>
      <c r="F51" s="329" t="s">
        <v>807</v>
      </c>
      <c r="G51" s="344"/>
      <c r="H51" s="370">
        <v>5</v>
      </c>
      <c r="I51" s="370">
        <v>5</v>
      </c>
      <c r="J51" s="370">
        <v>10</v>
      </c>
      <c r="K51" s="370">
        <v>8</v>
      </c>
      <c r="L51" s="367">
        <v>8</v>
      </c>
      <c r="M51" s="370">
        <v>36</v>
      </c>
    </row>
    <row r="52" spans="1:13" ht="15.75">
      <c r="A52" s="45">
        <v>6</v>
      </c>
      <c r="B52" s="185" t="s">
        <v>414</v>
      </c>
      <c r="C52" s="56" t="s">
        <v>415</v>
      </c>
      <c r="D52" s="10" t="s">
        <v>375</v>
      </c>
      <c r="E52" s="56" t="s">
        <v>155</v>
      </c>
      <c r="F52" s="10" t="s">
        <v>416</v>
      </c>
      <c r="G52" s="10"/>
      <c r="H52" s="369">
        <v>5</v>
      </c>
      <c r="I52" s="370">
        <v>5</v>
      </c>
      <c r="J52" s="370">
        <v>10</v>
      </c>
      <c r="K52" s="370">
        <v>8</v>
      </c>
      <c r="L52" s="371">
        <v>9</v>
      </c>
      <c r="M52" s="372">
        <v>37</v>
      </c>
    </row>
    <row r="53" spans="1:13" ht="15">
      <c r="A53" s="45">
        <v>7</v>
      </c>
      <c r="B53" s="10"/>
      <c r="C53" s="56"/>
      <c r="D53" s="10"/>
      <c r="E53" s="56"/>
      <c r="F53" s="12"/>
      <c r="G53" s="10"/>
      <c r="H53" s="58"/>
      <c r="I53" s="101"/>
      <c r="J53" s="101"/>
      <c r="K53" s="101"/>
      <c r="L53" s="102"/>
      <c r="M53" s="103"/>
    </row>
    <row r="54" spans="1:13" ht="15">
      <c r="A54" s="45">
        <v>8</v>
      </c>
      <c r="B54" s="10"/>
      <c r="C54" s="56"/>
      <c r="D54" s="10"/>
      <c r="E54" s="56"/>
      <c r="F54" s="12"/>
      <c r="G54" s="10"/>
      <c r="H54" s="58"/>
      <c r="I54" s="101"/>
      <c r="J54" s="101"/>
      <c r="K54" s="101"/>
      <c r="L54" s="102"/>
      <c r="M54" s="103"/>
    </row>
    <row r="55" spans="1:13" ht="15">
      <c r="A55" s="45">
        <v>9</v>
      </c>
      <c r="B55" s="10"/>
      <c r="C55" s="56"/>
      <c r="D55" s="10"/>
      <c r="E55" s="56"/>
      <c r="F55" s="12"/>
      <c r="G55" s="10"/>
      <c r="H55" s="58"/>
      <c r="I55" s="101"/>
      <c r="J55" s="101"/>
      <c r="K55" s="101"/>
      <c r="L55" s="102"/>
      <c r="M55" s="103"/>
    </row>
    <row r="56" spans="1:13" ht="15">
      <c r="A56" s="45">
        <v>10</v>
      </c>
      <c r="B56" s="10"/>
      <c r="C56" s="56"/>
      <c r="D56" s="10"/>
      <c r="E56" s="56"/>
      <c r="F56" s="12"/>
      <c r="G56" s="10"/>
      <c r="H56" s="58"/>
      <c r="I56" s="101"/>
      <c r="J56" s="101"/>
      <c r="K56" s="101"/>
      <c r="L56" s="102"/>
      <c r="M56" s="103"/>
    </row>
    <row r="57" spans="1:13" ht="15">
      <c r="A57" s="45">
        <v>11</v>
      </c>
      <c r="B57" s="10"/>
      <c r="C57" s="56"/>
      <c r="D57" s="10"/>
      <c r="E57" s="56"/>
      <c r="F57" s="12"/>
      <c r="G57" s="10"/>
      <c r="H57" s="58"/>
      <c r="I57" s="101"/>
      <c r="J57" s="101"/>
      <c r="K57" s="101"/>
      <c r="L57" s="102"/>
      <c r="M57" s="103"/>
    </row>
    <row r="58" spans="1:13" ht="15.75" thickBot="1">
      <c r="A58" s="46">
        <v>12</v>
      </c>
      <c r="B58" s="11"/>
      <c r="C58" s="61"/>
      <c r="D58" s="11"/>
      <c r="E58" s="61"/>
      <c r="F58" s="13"/>
      <c r="G58" s="11"/>
      <c r="H58" s="62"/>
      <c r="I58" s="104"/>
      <c r="J58" s="104"/>
      <c r="K58" s="104"/>
      <c r="L58" s="105"/>
      <c r="M58" s="106"/>
    </row>
    <row r="60" ht="15.75" thickBot="1">
      <c r="B60" s="107" t="s">
        <v>78</v>
      </c>
    </row>
    <row r="61" spans="1:8" ht="15">
      <c r="A61" s="108">
        <v>1</v>
      </c>
      <c r="B61" s="681" t="s">
        <v>79</v>
      </c>
      <c r="C61" s="682"/>
      <c r="D61" s="109" t="s">
        <v>80</v>
      </c>
      <c r="E61" s="564">
        <v>50</v>
      </c>
      <c r="H61" t="s">
        <v>60</v>
      </c>
    </row>
    <row r="62" spans="1:8" ht="15">
      <c r="A62" s="110">
        <v>2</v>
      </c>
      <c r="B62" s="683" t="s">
        <v>81</v>
      </c>
      <c r="C62" s="684"/>
      <c r="D62" s="111" t="s">
        <v>82</v>
      </c>
      <c r="E62" s="565"/>
      <c r="H62" s="48" t="s">
        <v>83</v>
      </c>
    </row>
    <row r="63" spans="1:5" ht="15">
      <c r="A63" s="685">
        <v>3</v>
      </c>
      <c r="B63" s="686" t="s">
        <v>84</v>
      </c>
      <c r="C63" s="686"/>
      <c r="D63" s="111">
        <v>5</v>
      </c>
      <c r="E63" s="565"/>
    </row>
    <row r="64" spans="1:8" ht="15">
      <c r="A64" s="685"/>
      <c r="B64" s="687" t="s">
        <v>85</v>
      </c>
      <c r="C64" s="687"/>
      <c r="D64" s="112">
        <v>10</v>
      </c>
      <c r="E64" s="565"/>
      <c r="H64" s="48" t="s">
        <v>86</v>
      </c>
    </row>
    <row r="65" spans="1:5" ht="15">
      <c r="A65" s="113">
        <v>4</v>
      </c>
      <c r="B65" s="688" t="s">
        <v>87</v>
      </c>
      <c r="C65" s="689"/>
      <c r="D65" s="112" t="s">
        <v>88</v>
      </c>
      <c r="E65" s="565"/>
    </row>
    <row r="66" spans="1:8" ht="15.75" thickBot="1">
      <c r="A66" s="114">
        <v>5</v>
      </c>
      <c r="B66" s="690" t="s">
        <v>90</v>
      </c>
      <c r="C66" s="691"/>
      <c r="D66" s="115" t="s">
        <v>88</v>
      </c>
      <c r="E66" s="566"/>
      <c r="H66" s="48" t="s">
        <v>89</v>
      </c>
    </row>
    <row r="67" spans="1:7" ht="15.75">
      <c r="A67" s="48"/>
      <c r="B67" s="48"/>
      <c r="C67" s="48"/>
      <c r="D67" s="48"/>
      <c r="E67" s="48"/>
      <c r="F67" s="48"/>
      <c r="G67" s="116"/>
    </row>
    <row r="69" ht="15.75" thickBot="1"/>
    <row r="70" spans="2:13" ht="21" thickBot="1">
      <c r="B70" s="73"/>
      <c r="C70" s="74"/>
      <c r="D70" s="74"/>
      <c r="E70" s="74"/>
      <c r="F70" s="74"/>
      <c r="G70" s="657" t="s">
        <v>21</v>
      </c>
      <c r="H70" s="658"/>
      <c r="I70" s="658"/>
      <c r="J70" s="659"/>
      <c r="K70" s="660" t="s">
        <v>70</v>
      </c>
      <c r="L70" s="662" t="s">
        <v>52</v>
      </c>
      <c r="M70" s="664" t="s">
        <v>2</v>
      </c>
    </row>
    <row r="71" spans="1:13" ht="15">
      <c r="A71" s="666" t="s">
        <v>71</v>
      </c>
      <c r="B71" s="668" t="s">
        <v>72</v>
      </c>
      <c r="C71" s="670" t="s">
        <v>43</v>
      </c>
      <c r="D71" s="670" t="s">
        <v>45</v>
      </c>
      <c r="E71" s="670" t="s">
        <v>44</v>
      </c>
      <c r="F71" s="670" t="s">
        <v>46</v>
      </c>
      <c r="G71" s="65" t="s">
        <v>54</v>
      </c>
      <c r="H71" s="51" t="s">
        <v>55</v>
      </c>
      <c r="I71" s="75" t="s">
        <v>53</v>
      </c>
      <c r="J71" s="655" t="s">
        <v>73</v>
      </c>
      <c r="K71" s="661"/>
      <c r="L71" s="663"/>
      <c r="M71" s="665"/>
    </row>
    <row r="72" spans="1:13" ht="15.75" thickBot="1">
      <c r="A72" s="667"/>
      <c r="B72" s="669"/>
      <c r="C72" s="671"/>
      <c r="D72" s="671"/>
      <c r="E72" s="671"/>
      <c r="F72" s="671"/>
      <c r="G72" s="76" t="s">
        <v>63</v>
      </c>
      <c r="H72" s="52" t="s">
        <v>63</v>
      </c>
      <c r="I72" s="77" t="s">
        <v>59</v>
      </c>
      <c r="J72" s="656"/>
      <c r="K72" s="77" t="s">
        <v>58</v>
      </c>
      <c r="L72" s="663"/>
      <c r="M72" s="665"/>
    </row>
    <row r="73" spans="1:13" ht="15.75" thickBot="1">
      <c r="A73" s="44">
        <v>1</v>
      </c>
      <c r="B73" s="323" t="s">
        <v>263</v>
      </c>
      <c r="C73" s="323" t="s">
        <v>230</v>
      </c>
      <c r="D73" s="324" t="s">
        <v>221</v>
      </c>
      <c r="E73" s="325" t="s">
        <v>155</v>
      </c>
      <c r="F73" s="326" t="s">
        <v>233</v>
      </c>
      <c r="G73" s="333">
        <v>14</v>
      </c>
      <c r="H73" s="334">
        <v>13</v>
      </c>
      <c r="I73" s="347">
        <f>G73+H73</f>
        <v>27</v>
      </c>
      <c r="J73" s="335">
        <v>12</v>
      </c>
      <c r="K73" s="348">
        <v>50</v>
      </c>
      <c r="L73" s="336">
        <f aca="true" t="shared" si="0" ref="L73:L78">I73+K73</f>
        <v>77</v>
      </c>
      <c r="M73" s="337">
        <v>1</v>
      </c>
    </row>
    <row r="74" spans="1:13" ht="15">
      <c r="A74" s="188">
        <v>5</v>
      </c>
      <c r="B74" s="324" t="s">
        <v>723</v>
      </c>
      <c r="C74" s="331" t="s">
        <v>694</v>
      </c>
      <c r="D74" s="332" t="s">
        <v>700</v>
      </c>
      <c r="E74" s="332" t="s">
        <v>155</v>
      </c>
      <c r="F74" s="324" t="s">
        <v>808</v>
      </c>
      <c r="G74" s="346">
        <v>10</v>
      </c>
      <c r="H74" s="352">
        <v>11</v>
      </c>
      <c r="I74" s="352">
        <v>21</v>
      </c>
      <c r="J74" s="352">
        <v>11</v>
      </c>
      <c r="K74" s="354">
        <v>48</v>
      </c>
      <c r="L74" s="345">
        <f t="shared" si="0"/>
        <v>69</v>
      </c>
      <c r="M74" s="353">
        <v>2</v>
      </c>
    </row>
    <row r="75" spans="1:13" ht="15">
      <c r="A75" s="320">
        <v>3</v>
      </c>
      <c r="B75" s="329" t="s">
        <v>888</v>
      </c>
      <c r="C75" s="329" t="s">
        <v>444</v>
      </c>
      <c r="D75" s="329" t="s">
        <v>424</v>
      </c>
      <c r="E75" s="329" t="s">
        <v>155</v>
      </c>
      <c r="F75" s="329" t="s">
        <v>808</v>
      </c>
      <c r="G75" s="343">
        <v>14</v>
      </c>
      <c r="H75" s="343">
        <v>14</v>
      </c>
      <c r="I75" s="351">
        <f>G75+H75</f>
        <v>28</v>
      </c>
      <c r="J75" s="344">
        <v>14</v>
      </c>
      <c r="K75" s="351">
        <v>40</v>
      </c>
      <c r="L75" s="345">
        <f t="shared" si="0"/>
        <v>68</v>
      </c>
      <c r="M75" s="344">
        <v>3</v>
      </c>
    </row>
    <row r="76" spans="1:13" ht="15">
      <c r="A76" s="45">
        <v>2</v>
      </c>
      <c r="B76" s="327" t="s">
        <v>308</v>
      </c>
      <c r="C76" s="328" t="s">
        <v>309</v>
      </c>
      <c r="D76" s="327" t="s">
        <v>268</v>
      </c>
      <c r="E76" s="328" t="s">
        <v>155</v>
      </c>
      <c r="F76" s="327" t="s">
        <v>280</v>
      </c>
      <c r="G76" s="338">
        <v>11</v>
      </c>
      <c r="H76" s="339">
        <v>8</v>
      </c>
      <c r="I76" s="349">
        <f>G76+H76</f>
        <v>19</v>
      </c>
      <c r="J76" s="340">
        <v>6</v>
      </c>
      <c r="K76" s="350">
        <v>48</v>
      </c>
      <c r="L76" s="341">
        <f t="shared" si="0"/>
        <v>67</v>
      </c>
      <c r="M76" s="342">
        <v>4</v>
      </c>
    </row>
    <row r="77" spans="1:13" ht="15.75" thickBot="1">
      <c r="A77" s="320">
        <v>4</v>
      </c>
      <c r="B77" s="329" t="s">
        <v>889</v>
      </c>
      <c r="C77" s="329" t="s">
        <v>426</v>
      </c>
      <c r="D77" s="330" t="s">
        <v>424</v>
      </c>
      <c r="E77" s="330" t="s">
        <v>155</v>
      </c>
      <c r="F77" s="329" t="s">
        <v>807</v>
      </c>
      <c r="G77" s="344">
        <v>6</v>
      </c>
      <c r="H77" s="344">
        <v>6</v>
      </c>
      <c r="I77" s="344">
        <v>12</v>
      </c>
      <c r="J77" s="344">
        <v>12</v>
      </c>
      <c r="K77" s="344">
        <v>36</v>
      </c>
      <c r="L77" s="345">
        <f t="shared" si="0"/>
        <v>48</v>
      </c>
      <c r="M77" s="344">
        <v>5</v>
      </c>
    </row>
    <row r="78" spans="1:13" ht="15">
      <c r="A78" s="45">
        <v>2</v>
      </c>
      <c r="B78" s="185" t="s">
        <v>414</v>
      </c>
      <c r="C78" s="56" t="s">
        <v>415</v>
      </c>
      <c r="D78" s="10" t="s">
        <v>375</v>
      </c>
      <c r="E78" s="56" t="s">
        <v>155</v>
      </c>
      <c r="F78" s="10" t="s">
        <v>416</v>
      </c>
      <c r="G78" s="7">
        <v>3</v>
      </c>
      <c r="H78" s="83">
        <v>3</v>
      </c>
      <c r="I78" s="79">
        <f>G78+H78</f>
        <v>6</v>
      </c>
      <c r="J78" s="58">
        <v>9</v>
      </c>
      <c r="K78" s="84">
        <v>37</v>
      </c>
      <c r="L78" s="85">
        <f t="shared" si="0"/>
        <v>43</v>
      </c>
      <c r="M78" s="60">
        <v>6</v>
      </c>
    </row>
  </sheetData>
  <sheetProtection/>
  <mergeCells count="75">
    <mergeCell ref="B61:C61"/>
    <mergeCell ref="E61:E66"/>
    <mergeCell ref="B62:C62"/>
    <mergeCell ref="A63:A64"/>
    <mergeCell ref="B63:C63"/>
    <mergeCell ref="B64:C64"/>
    <mergeCell ref="B65:C65"/>
    <mergeCell ref="B66:C66"/>
    <mergeCell ref="B35:B36"/>
    <mergeCell ref="C35:C36"/>
    <mergeCell ref="D35:D36"/>
    <mergeCell ref="M26:M28"/>
    <mergeCell ref="E35:E36"/>
    <mergeCell ref="F35:F36"/>
    <mergeCell ref="M34:M36"/>
    <mergeCell ref="J35:J36"/>
    <mergeCell ref="A45:A46"/>
    <mergeCell ref="B45:B46"/>
    <mergeCell ref="C45:C46"/>
    <mergeCell ref="L34:L36"/>
    <mergeCell ref="D45:D46"/>
    <mergeCell ref="E45:E46"/>
    <mergeCell ref="F45:F46"/>
    <mergeCell ref="A43:L43"/>
    <mergeCell ref="G45:G46"/>
    <mergeCell ref="A35:A36"/>
    <mergeCell ref="H45:L45"/>
    <mergeCell ref="E27:E28"/>
    <mergeCell ref="F27:F28"/>
    <mergeCell ref="K27:K28"/>
    <mergeCell ref="G34:J34"/>
    <mergeCell ref="K34:K35"/>
    <mergeCell ref="A27:A28"/>
    <mergeCell ref="B27:B28"/>
    <mergeCell ref="C27:C28"/>
    <mergeCell ref="D27:D28"/>
    <mergeCell ref="G26:K26"/>
    <mergeCell ref="L26:L27"/>
    <mergeCell ref="N26:N28"/>
    <mergeCell ref="K18:K19"/>
    <mergeCell ref="L18:L20"/>
    <mergeCell ref="M18:M20"/>
    <mergeCell ref="A19:A20"/>
    <mergeCell ref="B19:B20"/>
    <mergeCell ref="C19:C20"/>
    <mergeCell ref="D19:D20"/>
    <mergeCell ref="E19:E20"/>
    <mergeCell ref="F19:F20"/>
    <mergeCell ref="G18:J18"/>
    <mergeCell ref="A6:N6"/>
    <mergeCell ref="B7:M7"/>
    <mergeCell ref="G10:J10"/>
    <mergeCell ref="K10:K11"/>
    <mergeCell ref="L10:L12"/>
    <mergeCell ref="A8:M8"/>
    <mergeCell ref="F71:F72"/>
    <mergeCell ref="M10:M12"/>
    <mergeCell ref="J11:J12"/>
    <mergeCell ref="A11:A12"/>
    <mergeCell ref="B11:B12"/>
    <mergeCell ref="C11:C12"/>
    <mergeCell ref="J19:J20"/>
    <mergeCell ref="D11:D12"/>
    <mergeCell ref="E11:E12"/>
    <mergeCell ref="F11:F12"/>
    <mergeCell ref="J71:J72"/>
    <mergeCell ref="G70:J70"/>
    <mergeCell ref="K70:K71"/>
    <mergeCell ref="L70:L72"/>
    <mergeCell ref="M70:M72"/>
    <mergeCell ref="A71:A72"/>
    <mergeCell ref="B71:B72"/>
    <mergeCell ref="C71:C72"/>
    <mergeCell ref="D71:D72"/>
    <mergeCell ref="E71:E72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Windows User</cp:lastModifiedBy>
  <cp:lastPrinted>2019-04-06T10:38:35Z</cp:lastPrinted>
  <dcterms:created xsi:type="dcterms:W3CDTF">2017-02-27T15:23:11Z</dcterms:created>
  <dcterms:modified xsi:type="dcterms:W3CDTF">2019-04-06T21:43:30Z</dcterms:modified>
  <cp:category/>
  <cp:version/>
  <cp:contentType/>
  <cp:contentStatus/>
</cp:coreProperties>
</file>